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https://gswestokorg-my.sharepoint.com/personal/mseever_gswestok_org/Documents/Desktop/Finance Tracking Workbooks/"/>
    </mc:Choice>
  </mc:AlternateContent>
  <xr:revisionPtr revIDLastSave="0" documentId="8_{3DD80705-FE06-404C-B800-4B3C66B255B5}" xr6:coauthVersionLast="47" xr6:coauthVersionMax="47" xr10:uidLastSave="{00000000-0000-0000-0000-000000000000}"/>
  <bookViews>
    <workbookView xWindow="25080" yWindow="120" windowWidth="29040" windowHeight="15720" tabRatio="673" xr2:uid="{00000000-000D-0000-FFFF-FFFF00000000}"/>
  </bookViews>
  <sheets>
    <sheet name="START HERE" sheetId="10" r:id="rId1"/>
    <sheet name="INCOME (A+B=C)" sheetId="1" r:id="rId2"/>
    <sheet name="EXPENSES (C-D=E)" sheetId="4" r:id="rId3"/>
    <sheet name="Reconciliation Tab" sheetId="6" r:id="rId4"/>
    <sheet name="Year End Financial Entries" sheetId="12" r:id="rId5"/>
  </sheets>
  <definedNames>
    <definedName name="_xlnm._FilterDatabase" localSheetId="2" hidden="1">'EXPENSES (C-D=E)'!$F$4:$J$4</definedName>
    <definedName name="_xlnm.Print_Area" localSheetId="2">'EXPENSES (C-D=E)'!$A$1:$K$110</definedName>
    <definedName name="_xlnm.Print_Area" localSheetId="1">'INCOME (A+B=C)'!$A$1:$I$84</definedName>
    <definedName name="_xlnm.Print_Area" localSheetId="3">'Reconciliation Tab'!$A$1:$J$36</definedName>
    <definedName name="_xlnm.Print_Area" localSheetId="0">'START HERE'!$A$1:$I$20</definedName>
    <definedName name="_xlnm.Print_Area" localSheetId="4">'Year End Financial Entries'!$A$1:$D$34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" i="10" l="1"/>
  <c r="B5" i="10"/>
  <c r="E13" i="10"/>
  <c r="D7" i="10"/>
  <c r="D20" i="10"/>
  <c r="E24" i="10"/>
  <c r="E23" i="10"/>
  <c r="E21" i="10"/>
  <c r="I5" i="1" a="1"/>
  <c r="I5" i="1" s="1"/>
  <c r="I2" i="1" a="1"/>
  <c r="I2" i="1" s="1"/>
  <c r="D22" i="12" a="1"/>
  <c r="D22" i="12" s="1"/>
  <c r="K2" i="4" a="1"/>
  <c r="K2" i="4" s="1"/>
  <c r="I2" i="6" a="1"/>
  <c r="I2" i="6" s="1"/>
  <c r="D2" i="12" a="1"/>
  <c r="D2" i="12" s="1"/>
  <c r="A2" i="12"/>
  <c r="A2" i="6"/>
  <c r="E2" i="4"/>
  <c r="D18" i="12" a="1"/>
  <c r="D18" i="12" s="1"/>
  <c r="I4" i="6" a="1"/>
  <c r="I4" i="6" s="1"/>
  <c r="D2" i="1"/>
  <c r="F81" i="1"/>
  <c r="I8" i="6" s="1"/>
  <c r="B26" i="10"/>
  <c r="B18" i="10"/>
  <c r="B16" i="10"/>
  <c r="D5" i="12" l="1"/>
  <c r="H106" i="4"/>
  <c r="I16" i="6" l="1"/>
  <c r="D12" i="12"/>
  <c r="D1" i="12"/>
  <c r="E81" i="1" l="1"/>
  <c r="G81" i="1"/>
  <c r="G106" i="4"/>
  <c r="I106" i="4"/>
  <c r="F106" i="4"/>
  <c r="I7" i="6" l="1"/>
  <c r="D4" i="12"/>
  <c r="I9" i="6"/>
  <c r="D6" i="12"/>
  <c r="D10" i="12"/>
  <c r="I14" i="6"/>
  <c r="D13" i="12"/>
  <c r="I17" i="6"/>
  <c r="D11" i="12"/>
  <c r="I15" i="6"/>
  <c r="J106" i="4"/>
  <c r="I18" i="6" s="1"/>
  <c r="I81" i="1"/>
  <c r="G1" i="1"/>
  <c r="I10" i="6" l="1"/>
  <c r="I11" i="6" s="1"/>
  <c r="K106" i="4"/>
  <c r="I19" i="6"/>
  <c r="D7" i="12"/>
  <c r="D19" i="12" s="1"/>
  <c r="D14" i="12"/>
  <c r="D15" i="12" s="1"/>
  <c r="I20" i="6" l="1"/>
  <c r="D20" i="12"/>
  <c r="G84" i="1"/>
  <c r="I1" i="6" l="1"/>
  <c r="D21" i="12" l="1"/>
  <c r="D23" i="12" s="1"/>
  <c r="K10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<sst xmlns="http://schemas.openxmlformats.org/spreadsheetml/2006/main" count="75" uniqueCount="56">
  <si>
    <t>Committee Finance Tracking Workbook</t>
  </si>
  <si>
    <t>Instructions:</t>
  </si>
  <si>
    <r>
      <t xml:space="preserve">Year End Financials report income &amp; expenses on an account from </t>
    </r>
    <r>
      <rPr>
        <b/>
        <sz val="12"/>
        <color theme="1"/>
        <rFont val="Cambria"/>
        <family val="1"/>
        <scheme val="major"/>
      </rPr>
      <t>June of the past Membership Year through May of the current Membership Year</t>
    </r>
    <r>
      <rPr>
        <sz val="12"/>
        <color theme="1"/>
        <rFont val="Cambria"/>
        <family val="1"/>
        <scheme val="major"/>
      </rPr>
      <t xml:space="preserve"> (ie. June 2024-May 2025).</t>
    </r>
  </si>
  <si>
    <t xml:space="preserve">June 1, </t>
  </si>
  <si>
    <t>Enter Report Start Year.</t>
  </si>
  <si>
    <t xml:space="preserve">May 31, </t>
  </si>
  <si>
    <t>Enter Report End Year.</t>
  </si>
  <si>
    <t>Enter your COMMITTEE NAME.</t>
  </si>
  <si>
    <t>Throughout the Girl Scout Year…</t>
  </si>
  <si>
    <t>As you receive INCOME, record it on the INCOME (A+B=C) tab in the column for the type of Income received.</t>
  </si>
  <si>
    <t>As EXPENSES occur, record them on the EXPENSES (C-D=E) tab in the column for the type of Expense incurred.</t>
  </si>
  <si>
    <t>Data from the INCOME &amp; EXPENSES tabs will automatically appear on the Year End Financial Entries tab.</t>
  </si>
  <si>
    <t>*</t>
  </si>
  <si>
    <t>Password:  YearEnd$</t>
  </si>
  <si>
    <t>The worksheets of this spreadsheet are locked to protect formulas.  You will not be able to select any protected cells.</t>
  </si>
  <si>
    <t>If you need to add rows or columns to Income or Expenses tabs, you will need to unprotect the worksheet.</t>
  </si>
  <si>
    <t>It is highly recommended NOT to unprotect the other tabs due to formulas used for the calculations.</t>
  </si>
  <si>
    <t>To unprotect tab, go to Review &gt; UnProtect Sheet.  Enter password to the left.</t>
  </si>
  <si>
    <t>To protect the tab once your are done, go to Review &gt; Protect Sheet.  Use the same password so you have it on file.</t>
  </si>
  <si>
    <t>Date</t>
  </si>
  <si>
    <t>Payer</t>
  </si>
  <si>
    <t>Description</t>
  </si>
  <si>
    <t>Activities Income</t>
  </si>
  <si>
    <t>Donations</t>
  </si>
  <si>
    <t xml:space="preserve">Other </t>
  </si>
  <si>
    <t>A - Ending Balance from Prior Year:</t>
  </si>
  <si>
    <r>
      <t xml:space="preserve">Add additional rows (if needed) </t>
    </r>
    <r>
      <rPr>
        <b/>
        <i/>
        <sz val="14"/>
        <color rgb="FF0000FF"/>
        <rFont val="Cambria"/>
        <family val="1"/>
        <scheme val="major"/>
      </rPr>
      <t>ABOVE</t>
    </r>
    <r>
      <rPr>
        <i/>
        <sz val="14"/>
        <color rgb="FF0000FF"/>
        <rFont val="Cambria"/>
        <family val="1"/>
        <scheme val="major"/>
      </rPr>
      <t xml:space="preserve"> this row</t>
    </r>
  </si>
  <si>
    <t>B - Total Income</t>
  </si>
  <si>
    <t>C - Grand Total
(A + B = C)</t>
  </si>
  <si>
    <t>Check No.</t>
  </si>
  <si>
    <t>Vendor</t>
  </si>
  <si>
    <t>Programming Activities (events, camps, field trips, etc.)</t>
  </si>
  <si>
    <t>Programming Supplies (craft supplies, t-shirts, books/uniforms, food, etc.)</t>
  </si>
  <si>
    <t>Scholarships Given</t>
  </si>
  <si>
    <t>Bank &amp; Digital Platform Fees</t>
  </si>
  <si>
    <t>Other (membership fees, donations,etc.)</t>
  </si>
  <si>
    <t>D - Total Expenses</t>
  </si>
  <si>
    <r>
      <rPr>
        <b/>
        <sz val="16"/>
        <color rgb="FF0000FF"/>
        <rFont val="Cambria"/>
        <family val="1"/>
        <scheme val="major"/>
      </rPr>
      <t>E</t>
    </r>
    <r>
      <rPr>
        <b/>
        <sz val="12"/>
        <color rgb="FF0000FF"/>
        <rFont val="Cambria"/>
        <family val="1"/>
        <scheme val="major"/>
      </rPr>
      <t xml:space="preserve"> - Ending Balance
(C - D = E)</t>
    </r>
  </si>
  <si>
    <t>A - Ending Balance from prior year</t>
  </si>
  <si>
    <t>Current Year Income (June 1st, 2024 - May 31st, 2025)</t>
  </si>
  <si>
    <t>Other</t>
  </si>
  <si>
    <t>C - Grand Total (A+B)</t>
  </si>
  <si>
    <t>Expenses (June 1st, 2024 - May 31st, 2025)</t>
  </si>
  <si>
    <t>E - Ending Balance (C-D=E)</t>
  </si>
  <si>
    <t>Income</t>
  </si>
  <si>
    <t>Other (donations, event/trip fees, etc.)</t>
  </si>
  <si>
    <t>TOTAL INCOME</t>
  </si>
  <si>
    <t>Expenses</t>
  </si>
  <si>
    <t>TOTAL EXPENSES</t>
  </si>
  <si>
    <t>Financial Summary</t>
  </si>
  <si>
    <t>Starting Balance</t>
  </si>
  <si>
    <t>Total Income</t>
  </si>
  <si>
    <t>Total Expenses</t>
  </si>
  <si>
    <t>Ending Balance</t>
  </si>
  <si>
    <t>May Bank Statement Balance</t>
  </si>
  <si>
    <t>% Variance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</si>
</sst>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;[Red]&quot;$&quot;#,##0.00"/>
    <numFmt numFmtId="165" formatCode="m/d/yy;@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u/>
      <sz val="11"/>
      <color theme="10"/>
      <name val="Calibri"/>
      <family val="2"/>
    </font>
    <font>
      <sz val="8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u/>
      <sz val="20"/>
      <color theme="10"/>
      <name val="Cambria"/>
      <family val="1"/>
      <scheme val="major"/>
    </font>
    <font>
      <b/>
      <u/>
      <sz val="18"/>
      <color theme="10"/>
      <name val="Cambria"/>
      <family val="1"/>
      <scheme val="major"/>
    </font>
    <font>
      <b/>
      <sz val="16"/>
      <color theme="1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26"/>
      <color theme="1"/>
      <name val="Cambria"/>
      <family val="1"/>
      <scheme val="major"/>
    </font>
    <font>
      <b/>
      <sz val="22"/>
      <color theme="1"/>
      <name val="Cambria"/>
      <family val="1"/>
      <scheme val="major"/>
    </font>
    <font>
      <sz val="22"/>
      <color theme="1"/>
      <name val="Cambria"/>
      <family val="1"/>
      <scheme val="major"/>
    </font>
    <font>
      <b/>
      <sz val="20"/>
      <color theme="1"/>
      <name val="Cambria"/>
      <family val="1"/>
      <scheme val="major"/>
    </font>
    <font>
      <sz val="14"/>
      <color theme="1"/>
      <name val="Cambria"/>
      <family val="1"/>
      <scheme val="major"/>
    </font>
    <font>
      <sz val="10"/>
      <color theme="1"/>
      <name val="Cambria"/>
      <family val="1"/>
      <scheme val="major"/>
    </font>
    <font>
      <i/>
      <sz val="14"/>
      <color rgb="FF0000FF"/>
      <name val="Cambria"/>
      <family val="1"/>
      <scheme val="major"/>
    </font>
    <font>
      <b/>
      <i/>
      <sz val="14"/>
      <color rgb="FF0000FF"/>
      <name val="Cambria"/>
      <family val="1"/>
      <scheme val="major"/>
    </font>
    <font>
      <b/>
      <sz val="14"/>
      <color rgb="FF0000FF"/>
      <name val="Cambria"/>
      <family val="1"/>
      <scheme val="major"/>
    </font>
    <font>
      <b/>
      <sz val="16"/>
      <color rgb="FF0000FF"/>
      <name val="Cambria"/>
      <family val="1"/>
      <scheme val="major"/>
    </font>
    <font>
      <b/>
      <sz val="12"/>
      <color rgb="FF0000FF"/>
      <name val="Cambria"/>
      <family val="1"/>
      <scheme val="major"/>
    </font>
    <font>
      <b/>
      <u/>
      <sz val="28"/>
      <color theme="10"/>
      <name val="Cambria"/>
      <family val="1"/>
      <scheme val="major"/>
    </font>
    <font>
      <b/>
      <sz val="24"/>
      <color theme="1"/>
      <name val="Cambria"/>
      <family val="1"/>
      <scheme val="major"/>
    </font>
    <font>
      <sz val="11"/>
      <name val="Cambria"/>
      <family val="1"/>
      <scheme val="major"/>
    </font>
    <font>
      <sz val="16"/>
      <color theme="1"/>
      <name val="Cambria"/>
      <family val="1"/>
      <scheme val="major"/>
    </font>
    <font>
      <b/>
      <u/>
      <sz val="14"/>
      <color theme="1"/>
      <name val="Cambria"/>
      <family val="1"/>
      <scheme val="major"/>
    </font>
    <font>
      <u/>
      <sz val="11"/>
      <color theme="10"/>
      <name val="Cambria"/>
      <family val="1"/>
      <scheme val="major"/>
    </font>
    <font>
      <i/>
      <sz val="14"/>
      <color theme="1"/>
      <name val="Cambria"/>
      <family val="1"/>
      <scheme val="maj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AF2C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0F8E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EAFAEA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BD8E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FF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0000FF"/>
      </left>
      <right style="medium">
        <color indexed="64"/>
      </right>
      <top style="thick">
        <color rgb="FF0000FF"/>
      </top>
      <bottom style="thick">
        <color rgb="FF0000FF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FF"/>
      </left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0000FF"/>
      </left>
      <right/>
      <top style="thick">
        <color rgb="FF0000FF"/>
      </top>
      <bottom style="thick">
        <color rgb="FF0000FF"/>
      </bottom>
      <diagonal/>
    </border>
    <border>
      <left/>
      <right style="thick">
        <color rgb="FF0000FF"/>
      </right>
      <top style="thick">
        <color rgb="FF0000FF"/>
      </top>
      <bottom style="thick">
        <color rgb="FF0000FF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00F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1">
    <xf numFmtId="0" fontId="0" fillId="0" borderId="0" xfId="0"/>
    <xf numFmtId="0" fontId="6" fillId="0" borderId="0" xfId="0" applyFont="1"/>
    <xf numFmtId="0" fontId="7" fillId="0" borderId="0" xfId="0" applyFont="1" applyAlignment="1">
      <alignment vertical="center"/>
    </xf>
    <xf numFmtId="0" fontId="7" fillId="0" borderId="0" xfId="0" applyFont="1"/>
    <xf numFmtId="44" fontId="7" fillId="14" borderId="15" xfId="0" applyNumberFormat="1" applyFont="1" applyFill="1" applyBorder="1"/>
    <xf numFmtId="44" fontId="8" fillId="8" borderId="1" xfId="0" applyNumberFormat="1" applyFont="1" applyFill="1" applyBorder="1"/>
    <xf numFmtId="0" fontId="6" fillId="0" borderId="0" xfId="0" applyFont="1" applyAlignment="1">
      <alignment horizontal="right" vertical="center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8" fillId="0" borderId="0" xfId="0" applyFont="1" applyAlignment="1">
      <alignment horizontal="center"/>
    </xf>
    <xf numFmtId="0" fontId="13" fillId="0" borderId="0" xfId="0" applyFont="1"/>
    <xf numFmtId="44" fontId="7" fillId="0" borderId="0" xfId="0" applyNumberFormat="1" applyFont="1"/>
    <xf numFmtId="0" fontId="8" fillId="0" borderId="0" xfId="0" applyFont="1" applyAlignment="1">
      <alignment horizontal="left"/>
    </xf>
    <xf numFmtId="44" fontId="7" fillId="0" borderId="0" xfId="1" applyFont="1" applyProtection="1"/>
    <xf numFmtId="0" fontId="8" fillId="8" borderId="0" xfId="0" applyFont="1" applyFill="1"/>
    <xf numFmtId="44" fontId="13" fillId="8" borderId="0" xfId="1" applyFont="1" applyFill="1" applyProtection="1"/>
    <xf numFmtId="0" fontId="7" fillId="0" borderId="0" xfId="0" applyFont="1" applyProtection="1">
      <protection locked="0"/>
    </xf>
    <xf numFmtId="0" fontId="7" fillId="11" borderId="0" xfId="0" applyFont="1" applyFill="1" applyProtection="1">
      <protection locked="0"/>
    </xf>
    <xf numFmtId="44" fontId="7" fillId="12" borderId="0" xfId="1" applyFont="1" applyFill="1" applyBorder="1" applyProtection="1">
      <protection locked="0"/>
    </xf>
    <xf numFmtId="44" fontId="7" fillId="10" borderId="0" xfId="1" applyFont="1" applyFill="1" applyBorder="1" applyProtection="1">
      <protection locked="0"/>
    </xf>
    <xf numFmtId="44" fontId="7" fillId="10" borderId="0" xfId="1" applyFont="1" applyFill="1" applyBorder="1" applyProtection="1"/>
    <xf numFmtId="0" fontId="9" fillId="0" borderId="0" xfId="0" applyFont="1"/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1" fontId="18" fillId="0" borderId="3" xfId="0" applyNumberFormat="1" applyFont="1" applyBorder="1" applyAlignment="1" applyProtection="1">
      <alignment horizontal="center" vertical="center"/>
      <protection locked="0"/>
    </xf>
    <xf numFmtId="0" fontId="18" fillId="0" borderId="3" xfId="0" applyFont="1" applyBorder="1" applyAlignment="1" applyProtection="1">
      <alignment vertical="center" wrapText="1"/>
      <protection locked="0"/>
    </xf>
    <xf numFmtId="44" fontId="18" fillId="5" borderId="22" xfId="1" applyFont="1" applyFill="1" applyBorder="1" applyAlignment="1" applyProtection="1">
      <alignment vertical="center"/>
      <protection locked="0"/>
    </xf>
    <xf numFmtId="44" fontId="18" fillId="4" borderId="2" xfId="1" applyFont="1" applyFill="1" applyBorder="1" applyAlignment="1" applyProtection="1">
      <alignment vertical="center"/>
      <protection locked="0"/>
    </xf>
    <xf numFmtId="44" fontId="18" fillId="7" borderId="2" xfId="1" applyFont="1" applyFill="1" applyBorder="1" applyAlignment="1" applyProtection="1">
      <alignment vertical="center"/>
      <protection locked="0"/>
    </xf>
    <xf numFmtId="44" fontId="18" fillId="13" borderId="2" xfId="1" applyFont="1" applyFill="1" applyBorder="1" applyAlignment="1" applyProtection="1">
      <alignment vertical="center"/>
      <protection locked="0"/>
    </xf>
    <xf numFmtId="1" fontId="18" fillId="0" borderId="2" xfId="0" applyNumberFormat="1" applyFont="1" applyBorder="1" applyAlignment="1" applyProtection="1">
      <alignment horizontal="center" vertical="center"/>
      <protection locked="0"/>
    </xf>
    <xf numFmtId="0" fontId="18" fillId="0" borderId="2" xfId="0" applyFont="1" applyBorder="1" applyAlignment="1" applyProtection="1">
      <alignment vertical="center" wrapText="1"/>
      <protection locked="0"/>
    </xf>
    <xf numFmtId="44" fontId="18" fillId="5" borderId="20" xfId="1" applyFont="1" applyFill="1" applyBorder="1" applyAlignment="1" applyProtection="1">
      <alignment vertical="center"/>
      <protection locked="0"/>
    </xf>
    <xf numFmtId="1" fontId="18" fillId="0" borderId="9" xfId="0" applyNumberFormat="1" applyFont="1" applyBorder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vertical="center" wrapText="1"/>
      <protection locked="0"/>
    </xf>
    <xf numFmtId="44" fontId="18" fillId="5" borderId="21" xfId="1" applyFont="1" applyFill="1" applyBorder="1" applyAlignment="1" applyProtection="1">
      <alignment vertical="center"/>
      <protection locked="0"/>
    </xf>
    <xf numFmtId="165" fontId="18" fillId="0" borderId="11" xfId="0" applyNumberFormat="1" applyFont="1" applyBorder="1" applyAlignment="1" applyProtection="1">
      <alignment horizontal="center" vertical="center"/>
      <protection locked="0"/>
    </xf>
    <xf numFmtId="14" fontId="7" fillId="0" borderId="0" xfId="0" applyNumberFormat="1" applyFont="1" applyAlignment="1">
      <alignment horizontal="center" vertical="center"/>
    </xf>
    <xf numFmtId="0" fontId="18" fillId="0" borderId="0" xfId="0" applyFont="1"/>
    <xf numFmtId="0" fontId="12" fillId="0" borderId="0" xfId="0" applyFont="1" applyAlignment="1">
      <alignment vertical="center" wrapText="1"/>
    </xf>
    <xf numFmtId="44" fontId="7" fillId="15" borderId="15" xfId="0" applyNumberFormat="1" applyFont="1" applyFill="1" applyBorder="1"/>
    <xf numFmtId="44" fontId="8" fillId="16" borderId="15" xfId="0" applyNumberFormat="1" applyFont="1" applyFill="1" applyBorder="1"/>
    <xf numFmtId="44" fontId="7" fillId="16" borderId="15" xfId="0" applyNumberFormat="1" applyFont="1" applyFill="1" applyBorder="1"/>
    <xf numFmtId="0" fontId="28" fillId="9" borderId="18" xfId="0" applyFont="1" applyFill="1" applyBorder="1" applyAlignment="1">
      <alignment horizontal="center"/>
    </xf>
    <xf numFmtId="0" fontId="28" fillId="9" borderId="19" xfId="0" applyFont="1" applyFill="1" applyBorder="1" applyAlignment="1">
      <alignment horizontal="center"/>
    </xf>
    <xf numFmtId="0" fontId="18" fillId="9" borderId="0" xfId="0" applyFont="1" applyFill="1" applyAlignment="1">
      <alignment horizontal="center"/>
    </xf>
    <xf numFmtId="0" fontId="18" fillId="9" borderId="0" xfId="0" applyFont="1" applyFill="1"/>
    <xf numFmtId="0" fontId="29" fillId="9" borderId="0" xfId="0" applyFont="1" applyFill="1"/>
    <xf numFmtId="0" fontId="28" fillId="9" borderId="19" xfId="0" applyFont="1" applyFill="1" applyBorder="1" applyAlignment="1">
      <alignment horizontal="center" vertical="center"/>
    </xf>
    <xf numFmtId="6" fontId="18" fillId="9" borderId="0" xfId="0" applyNumberFormat="1" applyFont="1" applyFill="1" applyAlignment="1">
      <alignment horizontal="left" wrapText="1"/>
    </xf>
    <xf numFmtId="0" fontId="7" fillId="9" borderId="0" xfId="0" applyFont="1" applyFill="1"/>
    <xf numFmtId="44" fontId="7" fillId="9" borderId="0" xfId="1" applyFont="1" applyFill="1" applyProtection="1"/>
    <xf numFmtId="0" fontId="13" fillId="9" borderId="0" xfId="0" applyFont="1" applyFill="1"/>
    <xf numFmtId="0" fontId="31" fillId="9" borderId="0" xfId="0" applyFont="1" applyFill="1"/>
    <xf numFmtId="0" fontId="11" fillId="2" borderId="0" xfId="5" applyFont="1" applyFill="1" applyBorder="1" applyAlignment="1" applyProtection="1">
      <alignment horizontal="right"/>
    </xf>
    <xf numFmtId="44" fontId="7" fillId="0" borderId="0" xfId="1" applyFont="1" applyFill="1" applyBorder="1" applyProtection="1"/>
    <xf numFmtId="0" fontId="10" fillId="0" borderId="0" xfId="5" applyFont="1" applyFill="1" applyBorder="1" applyAlignment="1" applyProtection="1"/>
    <xf numFmtId="164" fontId="7" fillId="0" borderId="0" xfId="1" applyNumberFormat="1" applyFont="1" applyBorder="1" applyProtection="1"/>
    <xf numFmtId="44" fontId="7" fillId="16" borderId="15" xfId="0" applyNumberFormat="1" applyFont="1" applyFill="1" applyBorder="1" applyAlignment="1">
      <alignment horizontal="right"/>
    </xf>
    <xf numFmtId="0" fontId="7" fillId="10" borderId="0" xfId="0" applyFont="1" applyFill="1"/>
    <xf numFmtId="14" fontId="7" fillId="10" borderId="0" xfId="0" applyNumberFormat="1" applyFont="1" applyFill="1" applyAlignment="1">
      <alignment horizontal="center" vertical="center"/>
    </xf>
    <xf numFmtId="0" fontId="12" fillId="10" borderId="0" xfId="0" applyFont="1" applyFill="1" applyAlignment="1">
      <alignment horizontal="center" vertical="center" wrapText="1"/>
    </xf>
    <xf numFmtId="0" fontId="8" fillId="10" borderId="0" xfId="0" applyFont="1" applyFill="1"/>
    <xf numFmtId="0" fontId="6" fillId="10" borderId="0" xfId="0" applyFont="1" applyFill="1"/>
    <xf numFmtId="0" fontId="11" fillId="10" borderId="0" xfId="5" applyFont="1" applyFill="1" applyBorder="1" applyAlignment="1" applyProtection="1">
      <alignment horizontal="right"/>
    </xf>
    <xf numFmtId="0" fontId="6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 wrapText="1"/>
    </xf>
    <xf numFmtId="0" fontId="7" fillId="10" borderId="0" xfId="0" applyFont="1" applyFill="1" applyAlignment="1">
      <alignment vertical="center"/>
    </xf>
    <xf numFmtId="44" fontId="9" fillId="10" borderId="0" xfId="0" applyNumberFormat="1" applyFont="1" applyFill="1"/>
    <xf numFmtId="44" fontId="22" fillId="10" borderId="8" xfId="1" applyFont="1" applyFill="1" applyBorder="1" applyAlignment="1" applyProtection="1">
      <alignment horizontal="right"/>
    </xf>
    <xf numFmtId="164" fontId="22" fillId="10" borderId="1" xfId="1" applyNumberFormat="1" applyFont="1" applyFill="1" applyBorder="1" applyAlignment="1" applyProtection="1">
      <alignment vertical="center"/>
    </xf>
    <xf numFmtId="44" fontId="22" fillId="10" borderId="8" xfId="1" applyFont="1" applyFill="1" applyBorder="1" applyAlignment="1" applyProtection="1">
      <alignment horizontal="center" wrapText="1"/>
    </xf>
    <xf numFmtId="164" fontId="22" fillId="10" borderId="1" xfId="1" applyNumberFormat="1" applyFont="1" applyFill="1" applyBorder="1" applyProtection="1"/>
    <xf numFmtId="44" fontId="22" fillId="10" borderId="12" xfId="1" applyFont="1" applyFill="1" applyBorder="1" applyAlignment="1" applyProtection="1">
      <alignment horizontal="center" wrapText="1"/>
    </xf>
    <xf numFmtId="1" fontId="18" fillId="0" borderId="11" xfId="0" applyNumberFormat="1" applyFont="1" applyBorder="1" applyAlignment="1" applyProtection="1">
      <alignment horizontal="center" vertical="center"/>
      <protection locked="0"/>
    </xf>
    <xf numFmtId="44" fontId="18" fillId="6" borderId="24" xfId="1" applyFont="1" applyFill="1" applyBorder="1" applyAlignment="1" applyProtection="1">
      <alignment vertical="center"/>
      <protection locked="0"/>
    </xf>
    <xf numFmtId="0" fontId="20" fillId="9" borderId="0" xfId="0" applyFont="1" applyFill="1" applyAlignment="1">
      <alignment horizontal="left"/>
    </xf>
    <xf numFmtId="0" fontId="18" fillId="9" borderId="0" xfId="0" applyFont="1" applyFill="1" applyAlignment="1">
      <alignment horizontal="left" wrapText="1"/>
    </xf>
    <xf numFmtId="0" fontId="30" fillId="9" borderId="0" xfId="5" applyFont="1" applyFill="1" applyBorder="1" applyAlignment="1" applyProtection="1">
      <alignment horizontal="center"/>
      <protection locked="0"/>
    </xf>
    <xf numFmtId="0" fontId="18" fillId="9" borderId="0" xfId="0" applyFont="1" applyFill="1" applyAlignment="1" applyProtection="1">
      <alignment horizontal="center"/>
      <protection locked="0"/>
    </xf>
    <xf numFmtId="0" fontId="18" fillId="9" borderId="0" xfId="0" applyFont="1" applyFill="1" applyAlignment="1">
      <alignment horizontal="left"/>
    </xf>
    <xf numFmtId="0" fontId="7" fillId="10" borderId="0" xfId="0" applyFont="1" applyFill="1" applyProtection="1">
      <protection locked="0"/>
    </xf>
    <xf numFmtId="14" fontId="7" fillId="10" borderId="0" xfId="0" applyNumberFormat="1" applyFont="1" applyFill="1" applyAlignment="1" applyProtection="1">
      <alignment horizontal="center" vertical="center"/>
      <protection locked="0"/>
    </xf>
    <xf numFmtId="44" fontId="7" fillId="10" borderId="0" xfId="1" applyFont="1" applyFill="1" applyProtection="1">
      <protection locked="0"/>
    </xf>
    <xf numFmtId="0" fontId="15" fillId="10" borderId="0" xfId="0" applyFont="1" applyFill="1" applyAlignment="1" applyProtection="1">
      <alignment vertical="center"/>
      <protection locked="0"/>
    </xf>
    <xf numFmtId="0" fontId="26" fillId="10" borderId="0" xfId="0" applyFont="1" applyFill="1" applyAlignment="1" applyProtection="1">
      <alignment horizontal="center" vertical="center"/>
      <protection locked="0"/>
    </xf>
    <xf numFmtId="1" fontId="15" fillId="10" borderId="0" xfId="0" applyNumberFormat="1" applyFont="1" applyFill="1" applyAlignment="1" applyProtection="1">
      <alignment horizontal="center" vertical="center" wrapText="1"/>
      <protection locked="0"/>
    </xf>
    <xf numFmtId="0" fontId="8" fillId="10" borderId="0" xfId="0" applyFont="1" applyFill="1" applyAlignment="1" applyProtection="1">
      <alignment horizontal="center" vertical="center" wrapText="1"/>
      <protection locked="0"/>
    </xf>
    <xf numFmtId="0" fontId="6" fillId="10" borderId="0" xfId="0" applyFont="1" applyFill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10" borderId="0" xfId="0" applyFont="1" applyFill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vertical="center" wrapText="1"/>
      <protection locked="0"/>
    </xf>
    <xf numFmtId="44" fontId="13" fillId="10" borderId="0" xfId="0" applyNumberFormat="1" applyFont="1" applyFill="1" applyProtection="1">
      <protection locked="0"/>
    </xf>
    <xf numFmtId="164" fontId="7" fillId="10" borderId="0" xfId="1" applyNumberFormat="1" applyFont="1" applyFill="1" applyProtection="1">
      <protection locked="0"/>
    </xf>
    <xf numFmtId="164" fontId="27" fillId="10" borderId="0" xfId="1" applyNumberFormat="1" applyFont="1" applyFill="1" applyProtection="1">
      <protection locked="0"/>
    </xf>
    <xf numFmtId="165" fontId="18" fillId="0" borderId="4" xfId="0" applyNumberFormat="1" applyFont="1" applyBorder="1" applyAlignment="1" applyProtection="1">
      <alignment horizontal="center" vertical="center"/>
      <protection locked="0"/>
    </xf>
    <xf numFmtId="0" fontId="18" fillId="0" borderId="4" xfId="0" applyFont="1" applyBorder="1" applyAlignment="1" applyProtection="1">
      <alignment vertical="center" wrapText="1"/>
      <protection locked="0"/>
    </xf>
    <xf numFmtId="0" fontId="18" fillId="10" borderId="0" xfId="0" applyFont="1" applyFill="1" applyProtection="1">
      <protection locked="0"/>
    </xf>
    <xf numFmtId="0" fontId="18" fillId="0" borderId="0" xfId="0" applyFont="1" applyProtection="1">
      <protection locked="0"/>
    </xf>
    <xf numFmtId="44" fontId="18" fillId="7" borderId="9" xfId="1" applyFont="1" applyFill="1" applyBorder="1" applyAlignment="1" applyProtection="1">
      <alignment vertical="center"/>
      <protection locked="0"/>
    </xf>
    <xf numFmtId="165" fontId="18" fillId="0" borderId="16" xfId="0" applyNumberFormat="1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vertical="center" wrapText="1"/>
      <protection locked="0"/>
    </xf>
    <xf numFmtId="44" fontId="18" fillId="2" borderId="5" xfId="1" applyFont="1" applyFill="1" applyBorder="1" applyAlignment="1" applyProtection="1">
      <alignment vertical="center"/>
      <protection locked="0"/>
    </xf>
    <xf numFmtId="0" fontId="22" fillId="10" borderId="0" xfId="0" applyFont="1" applyFill="1" applyAlignment="1" applyProtection="1">
      <alignment horizontal="center" vertical="center" wrapText="1"/>
      <protection locked="0"/>
    </xf>
    <xf numFmtId="14" fontId="13" fillId="10" borderId="0" xfId="0" applyNumberFormat="1" applyFont="1" applyFill="1" applyAlignment="1" applyProtection="1">
      <alignment horizontal="center" vertical="center"/>
      <protection locked="0"/>
    </xf>
    <xf numFmtId="0" fontId="13" fillId="10" borderId="0" xfId="0" applyFont="1" applyFill="1" applyAlignment="1" applyProtection="1">
      <alignment vertical="center"/>
      <protection locked="0"/>
    </xf>
    <xf numFmtId="14" fontId="7" fillId="0" borderId="0" xfId="0" applyNumberFormat="1" applyFont="1" applyAlignment="1" applyProtection="1">
      <alignment horizontal="center" vertical="center"/>
      <protection locked="0"/>
    </xf>
    <xf numFmtId="44" fontId="7" fillId="0" borderId="0" xfId="1" applyFont="1" applyProtection="1">
      <protection locked="0"/>
    </xf>
    <xf numFmtId="0" fontId="22" fillId="10" borderId="0" xfId="0" applyFont="1" applyFill="1" applyAlignment="1">
      <alignment wrapText="1"/>
    </xf>
    <xf numFmtId="44" fontId="22" fillId="10" borderId="15" xfId="0" applyNumberFormat="1" applyFont="1" applyFill="1" applyBorder="1"/>
    <xf numFmtId="0" fontId="15" fillId="10" borderId="0" xfId="0" applyFont="1" applyFill="1" applyAlignment="1">
      <alignment horizontal="right" vertical="center"/>
    </xf>
    <xf numFmtId="1" fontId="15" fillId="16" borderId="0" xfId="0" applyNumberFormat="1" applyFont="1" applyFill="1" applyAlignment="1">
      <alignment horizontal="center" vertical="center" wrapText="1"/>
    </xf>
    <xf numFmtId="0" fontId="15" fillId="10" borderId="0" xfId="0" applyFont="1" applyFill="1" applyAlignment="1">
      <alignment vertical="center"/>
    </xf>
    <xf numFmtId="0" fontId="16" fillId="10" borderId="0" xfId="0" applyFont="1" applyFill="1" applyAlignment="1" applyProtection="1">
      <alignment horizontal="center"/>
      <protection locked="0"/>
    </xf>
    <xf numFmtId="164" fontId="7" fillId="10" borderId="0" xfId="1" applyNumberFormat="1" applyFont="1" applyFill="1" applyBorder="1" applyProtection="1">
      <protection locked="0"/>
    </xf>
    <xf numFmtId="14" fontId="6" fillId="2" borderId="6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13" xfId="0" applyFont="1" applyFill="1" applyBorder="1" applyAlignment="1" applyProtection="1">
      <alignment horizontal="center" vertical="center" wrapText="1"/>
      <protection locked="0"/>
    </xf>
    <xf numFmtId="164" fontId="6" fillId="10" borderId="0" xfId="1" applyNumberFormat="1" applyFont="1" applyFill="1" applyBorder="1" applyAlignment="1" applyProtection="1">
      <alignment vertical="center" wrapText="1"/>
      <protection locked="0"/>
    </xf>
    <xf numFmtId="0" fontId="6" fillId="10" borderId="0" xfId="0" applyFont="1" applyFill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18" fillId="10" borderId="0" xfId="0" applyFont="1" applyFill="1" applyAlignment="1" applyProtection="1">
      <alignment horizontal="center" vertical="center"/>
      <protection locked="0"/>
    </xf>
    <xf numFmtId="44" fontId="18" fillId="10" borderId="0" xfId="1" applyFont="1" applyFill="1" applyBorder="1" applyProtection="1">
      <protection locked="0"/>
    </xf>
    <xf numFmtId="0" fontId="13" fillId="10" borderId="0" xfId="0" applyFont="1" applyFill="1" applyProtection="1">
      <protection locked="0"/>
    </xf>
    <xf numFmtId="0" fontId="13" fillId="0" borderId="0" xfId="0" applyFont="1" applyProtection="1">
      <protection locked="0"/>
    </xf>
    <xf numFmtId="1" fontId="18" fillId="0" borderId="5" xfId="0" applyNumberFormat="1" applyFont="1" applyBorder="1" applyAlignment="1" applyProtection="1">
      <alignment horizontal="center" vertical="center"/>
      <protection locked="0"/>
    </xf>
    <xf numFmtId="0" fontId="6" fillId="10" borderId="0" xfId="0" applyFont="1" applyFill="1" applyAlignment="1" applyProtection="1">
      <alignment horizontal="center" vertical="center"/>
      <protection locked="0"/>
    </xf>
    <xf numFmtId="14" fontId="6" fillId="10" borderId="14" xfId="0" applyNumberFormat="1" applyFont="1" applyFill="1" applyBorder="1" applyAlignment="1" applyProtection="1">
      <alignment horizontal="center" vertical="center"/>
      <protection locked="0"/>
    </xf>
    <xf numFmtId="0" fontId="6" fillId="10" borderId="14" xfId="0" applyFont="1" applyFill="1" applyBorder="1" applyAlignment="1" applyProtection="1">
      <alignment vertical="center"/>
      <protection locked="0"/>
    </xf>
    <xf numFmtId="0" fontId="8" fillId="10" borderId="0" xfId="0" applyFont="1" applyFill="1" applyProtection="1">
      <protection locked="0"/>
    </xf>
    <xf numFmtId="0" fontId="8" fillId="0" borderId="0" xfId="0" applyFont="1" applyProtection="1">
      <protection locked="0"/>
    </xf>
    <xf numFmtId="0" fontId="7" fillId="10" borderId="0" xfId="0" applyFont="1" applyFill="1" applyAlignment="1">
      <alignment horizontal="center" vertical="center"/>
    </xf>
    <xf numFmtId="0" fontId="14" fillId="10" borderId="0" xfId="0" applyFont="1" applyFill="1" applyAlignment="1">
      <alignment horizontal="center"/>
    </xf>
    <xf numFmtId="44" fontId="18" fillId="4" borderId="9" xfId="1" applyFont="1" applyFill="1" applyBorder="1" applyAlignment="1" applyProtection="1">
      <alignment vertical="center"/>
      <protection locked="0"/>
    </xf>
    <xf numFmtId="44" fontId="18" fillId="13" borderId="9" xfId="1" applyFont="1" applyFill="1" applyBorder="1" applyAlignment="1" applyProtection="1">
      <alignment vertical="center"/>
      <protection locked="0"/>
    </xf>
    <xf numFmtId="44" fontId="18" fillId="6" borderId="9" xfId="1" applyFont="1" applyFill="1" applyBorder="1" applyAlignment="1" applyProtection="1">
      <alignment vertical="center"/>
      <protection locked="0"/>
    </xf>
    <xf numFmtId="44" fontId="18" fillId="0" borderId="25" xfId="1" applyFont="1" applyFill="1" applyBorder="1" applyAlignment="1" applyProtection="1">
      <alignment vertical="center"/>
    </xf>
    <xf numFmtId="44" fontId="18" fillId="0" borderId="15" xfId="1" applyFont="1" applyFill="1" applyBorder="1" applyAlignment="1" applyProtection="1">
      <alignment vertical="center"/>
    </xf>
    <xf numFmtId="0" fontId="28" fillId="9" borderId="0" xfId="0" applyFont="1" applyFill="1" applyAlignment="1">
      <alignment horizontal="center"/>
    </xf>
    <xf numFmtId="44" fontId="8" fillId="16" borderId="2" xfId="1" applyFont="1" applyFill="1" applyBorder="1" applyProtection="1"/>
    <xf numFmtId="44" fontId="18" fillId="18" borderId="2" xfId="1" applyFont="1" applyFill="1" applyBorder="1" applyAlignment="1" applyProtection="1">
      <alignment vertical="center"/>
      <protection locked="0"/>
    </xf>
    <xf numFmtId="44" fontId="18" fillId="18" borderId="9" xfId="1" applyFont="1" applyFill="1" applyBorder="1" applyAlignment="1" applyProtection="1">
      <alignment vertical="center"/>
      <protection locked="0"/>
    </xf>
    <xf numFmtId="44" fontId="22" fillId="10" borderId="15" xfId="0" applyNumberFormat="1" applyFont="1" applyFill="1" applyBorder="1" applyAlignment="1">
      <alignment vertical="center"/>
    </xf>
    <xf numFmtId="0" fontId="28" fillId="9" borderId="14" xfId="0" applyFont="1" applyFill="1" applyBorder="1" applyAlignment="1">
      <alignment horizontal="center"/>
    </xf>
    <xf numFmtId="49" fontId="28" fillId="9" borderId="0" xfId="0" applyNumberFormat="1" applyFont="1" applyFill="1" applyAlignment="1">
      <alignment horizontal="right"/>
    </xf>
    <xf numFmtId="0" fontId="6" fillId="9" borderId="0" xfId="0" applyFont="1" applyFill="1" applyAlignment="1">
      <alignment horizontal="left"/>
    </xf>
    <xf numFmtId="0" fontId="6" fillId="9" borderId="0" xfId="0" applyFont="1" applyFill="1"/>
    <xf numFmtId="0" fontId="8" fillId="3" borderId="18" xfId="0" applyFont="1" applyFill="1" applyBorder="1" applyAlignment="1" applyProtection="1">
      <alignment horizontal="right" vertical="center" wrapText="1"/>
      <protection locked="0"/>
    </xf>
    <xf numFmtId="44" fontId="8" fillId="7" borderId="18" xfId="1" applyFont="1" applyFill="1" applyBorder="1" applyAlignment="1" applyProtection="1">
      <alignment horizontal="right" vertical="center" wrapText="1"/>
      <protection locked="0"/>
    </xf>
    <xf numFmtId="0" fontId="8" fillId="6" borderId="25" xfId="0" applyFont="1" applyFill="1" applyBorder="1" applyAlignment="1" applyProtection="1">
      <alignment horizontal="right" vertical="center" wrapText="1"/>
      <protection locked="0"/>
    </xf>
    <xf numFmtId="44" fontId="7" fillId="16" borderId="15" xfId="1" applyFont="1" applyFill="1" applyBorder="1" applyProtection="1"/>
    <xf numFmtId="44" fontId="8" fillId="16" borderId="15" xfId="1" applyFont="1" applyFill="1" applyBorder="1" applyProtection="1"/>
    <xf numFmtId="44" fontId="8" fillId="2" borderId="15" xfId="1" applyFont="1" applyFill="1" applyBorder="1" applyProtection="1"/>
    <xf numFmtId="44" fontId="8" fillId="5" borderId="28" xfId="1" applyFont="1" applyFill="1" applyBorder="1" applyAlignment="1" applyProtection="1">
      <alignment horizontal="right" wrapText="1"/>
      <protection locked="0"/>
    </xf>
    <xf numFmtId="0" fontId="8" fillId="4" borderId="28" xfId="0" applyFont="1" applyFill="1" applyBorder="1" applyAlignment="1" applyProtection="1">
      <alignment horizontal="right" wrapText="1"/>
      <protection locked="0"/>
    </xf>
    <xf numFmtId="0" fontId="8" fillId="18" borderId="28" xfId="0" applyFont="1" applyFill="1" applyBorder="1" applyAlignment="1" applyProtection="1">
      <alignment horizontal="right" wrapText="1"/>
      <protection locked="0"/>
    </xf>
    <xf numFmtId="0" fontId="8" fillId="13" borderId="28" xfId="1" applyNumberFormat="1" applyFont="1" applyFill="1" applyBorder="1" applyAlignment="1" applyProtection="1">
      <alignment horizontal="right" wrapText="1"/>
      <protection locked="0"/>
    </xf>
    <xf numFmtId="0" fontId="8" fillId="6" borderId="25" xfId="1" applyNumberFormat="1" applyFont="1" applyFill="1" applyBorder="1" applyAlignment="1" applyProtection="1">
      <alignment horizontal="right" wrapText="1"/>
      <protection locked="0"/>
    </xf>
    <xf numFmtId="0" fontId="8" fillId="10" borderId="15" xfId="0" applyFont="1" applyFill="1" applyBorder="1" applyAlignment="1">
      <alignment horizontal="right" vertical="center"/>
    </xf>
    <xf numFmtId="0" fontId="8" fillId="7" borderId="23" xfId="1" applyNumberFormat="1" applyFont="1" applyFill="1" applyBorder="1" applyAlignment="1" applyProtection="1">
      <alignment horizontal="right" vertical="center" wrapText="1"/>
    </xf>
    <xf numFmtId="0" fontId="8" fillId="3" borderId="23" xfId="0" applyFont="1" applyFill="1" applyBorder="1" applyAlignment="1">
      <alignment horizontal="right" vertical="center" wrapText="1"/>
    </xf>
    <xf numFmtId="0" fontId="8" fillId="6" borderId="15" xfId="0" applyFont="1" applyFill="1" applyBorder="1" applyAlignment="1">
      <alignment horizontal="right" vertical="center" wrapText="1"/>
    </xf>
    <xf numFmtId="0" fontId="6" fillId="10" borderId="0" xfId="0" applyFont="1" applyFill="1" applyAlignment="1">
      <alignment horizontal="right"/>
    </xf>
    <xf numFmtId="0" fontId="8" fillId="5" borderId="8" xfId="1" applyNumberFormat="1" applyFont="1" applyFill="1" applyBorder="1" applyAlignment="1" applyProtection="1">
      <alignment horizontal="right" wrapText="1"/>
    </xf>
    <xf numFmtId="0" fontId="8" fillId="4" borderId="8" xfId="0" applyFont="1" applyFill="1" applyBorder="1" applyAlignment="1">
      <alignment horizontal="right" wrapText="1"/>
    </xf>
    <xf numFmtId="0" fontId="8" fillId="18" borderId="8" xfId="0" applyFont="1" applyFill="1" applyBorder="1" applyAlignment="1">
      <alignment horizontal="right" wrapText="1"/>
    </xf>
    <xf numFmtId="0" fontId="8" fillId="13" borderId="8" xfId="1" applyNumberFormat="1" applyFont="1" applyFill="1" applyBorder="1" applyAlignment="1" applyProtection="1">
      <alignment horizontal="right" wrapText="1"/>
    </xf>
    <xf numFmtId="0" fontId="8" fillId="6" borderId="15" xfId="1" applyNumberFormat="1" applyFont="1" applyFill="1" applyBorder="1" applyAlignment="1" applyProtection="1">
      <alignment horizontal="right" wrapText="1"/>
    </xf>
    <xf numFmtId="0" fontId="8" fillId="0" borderId="15" xfId="0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0" fontId="18" fillId="0" borderId="17" xfId="0" applyFont="1" applyBorder="1" applyAlignment="1" applyProtection="1">
      <alignment horizontal="center"/>
      <protection locked="0"/>
    </xf>
    <xf numFmtId="49" fontId="6" fillId="17" borderId="0" xfId="0" applyNumberFormat="1" applyFont="1" applyFill="1" applyAlignment="1">
      <alignment horizontal="center" vertical="center" wrapText="1"/>
    </xf>
    <xf numFmtId="49" fontId="6" fillId="8" borderId="1" xfId="0" applyNumberFormat="1" applyFont="1" applyFill="1" applyBorder="1" applyAlignment="1">
      <alignment horizontal="center" vertical="center" wrapText="1"/>
    </xf>
    <xf numFmtId="49" fontId="15" fillId="16" borderId="0" xfId="0" applyNumberFormat="1" applyFont="1" applyFill="1" applyAlignment="1">
      <alignment horizontal="center" vertical="center" wrapText="1"/>
    </xf>
    <xf numFmtId="44" fontId="9" fillId="16" borderId="15" xfId="0" applyNumberFormat="1" applyFont="1" applyFill="1" applyBorder="1"/>
    <xf numFmtId="44" fontId="9" fillId="15" borderId="15" xfId="0" applyNumberFormat="1" applyFont="1" applyFill="1" applyBorder="1"/>
    <xf numFmtId="10" fontId="9" fillId="15" borderId="29" xfId="6" applyNumberFormat="1" applyFont="1" applyFill="1" applyBorder="1" applyAlignment="1">
      <alignment horizontal="right"/>
    </xf>
    <xf numFmtId="0" fontId="8" fillId="9" borderId="0" xfId="0" applyFont="1" applyFill="1"/>
    <xf numFmtId="0" fontId="22" fillId="10" borderId="30" xfId="0" applyFont="1" applyFill="1" applyBorder="1" applyAlignment="1">
      <alignment horizontal="center" wrapText="1"/>
    </xf>
    <xf numFmtId="0" fontId="19" fillId="0" borderId="31" xfId="0" applyFont="1" applyBorder="1" applyAlignment="1" applyProtection="1">
      <alignment vertical="center" wrapText="1"/>
      <protection locked="0"/>
    </xf>
    <xf numFmtId="165" fontId="18" fillId="0" borderId="31" xfId="0" applyNumberFormat="1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vertical="center" wrapText="1"/>
      <protection locked="0"/>
    </xf>
    <xf numFmtId="165" fontId="18" fillId="0" borderId="32" xfId="0" applyNumberFormat="1" applyFont="1" applyBorder="1" applyAlignment="1" applyProtection="1">
      <alignment horizontal="center" vertical="center"/>
      <protection locked="0"/>
    </xf>
    <xf numFmtId="165" fontId="18" fillId="0" borderId="33" xfId="0" applyNumberFormat="1" applyFont="1" applyBorder="1" applyAlignment="1" applyProtection="1">
      <alignment horizontal="center" vertical="center"/>
      <protection locked="0"/>
    </xf>
    <xf numFmtId="0" fontId="19" fillId="0" borderId="35" xfId="0" applyFont="1" applyBorder="1" applyAlignment="1" applyProtection="1">
      <alignment vertical="center" wrapText="1"/>
      <protection locked="0"/>
    </xf>
    <xf numFmtId="0" fontId="19" fillId="0" borderId="36" xfId="0" applyFont="1" applyBorder="1" applyAlignment="1" applyProtection="1">
      <alignment vertical="center" wrapText="1"/>
      <protection locked="0"/>
    </xf>
    <xf numFmtId="44" fontId="18" fillId="7" borderId="10" xfId="1" applyFont="1" applyFill="1" applyBorder="1" applyAlignment="1" applyProtection="1">
      <alignment vertical="center"/>
      <protection locked="0"/>
    </xf>
    <xf numFmtId="14" fontId="6" fillId="2" borderId="34" xfId="0" applyNumberFormat="1" applyFont="1" applyFill="1" applyBorder="1" applyAlignment="1" applyProtection="1">
      <alignment horizontal="center" wrapText="1"/>
      <protection locked="0"/>
    </xf>
    <xf numFmtId="14" fontId="6" fillId="2" borderId="37" xfId="0" applyNumberFormat="1" applyFont="1" applyFill="1" applyBorder="1" applyAlignment="1" applyProtection="1">
      <alignment horizontal="center" wrapText="1"/>
      <protection locked="0"/>
    </xf>
    <xf numFmtId="0" fontId="6" fillId="2" borderId="13" xfId="0" applyFont="1" applyFill="1" applyBorder="1" applyAlignment="1" applyProtection="1">
      <alignment horizontal="center" wrapText="1"/>
      <protection locked="0"/>
    </xf>
    <xf numFmtId="44" fontId="6" fillId="7" borderId="38" xfId="1" applyFont="1" applyFill="1" applyBorder="1" applyAlignment="1" applyProtection="1">
      <alignment horizontal="center" vertical="center" textRotation="45" wrapText="1"/>
    </xf>
    <xf numFmtId="0" fontId="18" fillId="0" borderId="39" xfId="0" applyFont="1" applyBorder="1" applyAlignment="1" applyProtection="1">
      <alignment vertical="center" wrapText="1"/>
      <protection locked="0"/>
    </xf>
    <xf numFmtId="0" fontId="18" fillId="0" borderId="40" xfId="0" applyFont="1" applyBorder="1" applyAlignment="1" applyProtection="1">
      <alignment vertical="center" wrapText="1"/>
      <protection locked="0"/>
    </xf>
    <xf numFmtId="0" fontId="18" fillId="0" borderId="41" xfId="0" applyFont="1" applyBorder="1" applyAlignment="1" applyProtection="1">
      <alignment vertical="center" wrapText="1"/>
      <protection locked="0"/>
    </xf>
    <xf numFmtId="0" fontId="20" fillId="0" borderId="42" xfId="0" applyFont="1" applyBorder="1" applyAlignment="1" applyProtection="1">
      <alignment vertical="center" wrapText="1"/>
      <protection locked="0"/>
    </xf>
    <xf numFmtId="0" fontId="6" fillId="3" borderId="34" xfId="0" applyFont="1" applyFill="1" applyBorder="1" applyAlignment="1">
      <alignment horizontal="center" vertical="center" textRotation="45" wrapText="1"/>
    </xf>
    <xf numFmtId="0" fontId="6" fillId="6" borderId="43" xfId="0" applyFont="1" applyFill="1" applyBorder="1" applyAlignment="1">
      <alignment horizontal="center" vertical="center" textRotation="45" wrapText="1"/>
    </xf>
    <xf numFmtId="44" fontId="18" fillId="3" borderId="35" xfId="0" applyNumberFormat="1" applyFont="1" applyFill="1" applyBorder="1" applyAlignment="1" applyProtection="1">
      <alignment vertical="center"/>
      <protection locked="0"/>
    </xf>
    <xf numFmtId="44" fontId="18" fillId="6" borderId="44" xfId="0" applyNumberFormat="1" applyFont="1" applyFill="1" applyBorder="1" applyAlignment="1" applyProtection="1">
      <alignment vertical="center"/>
      <protection locked="0"/>
    </xf>
    <xf numFmtId="44" fontId="18" fillId="3" borderId="4" xfId="0" applyNumberFormat="1" applyFont="1" applyFill="1" applyBorder="1" applyAlignment="1" applyProtection="1">
      <alignment vertical="center"/>
      <protection locked="0"/>
    </xf>
    <xf numFmtId="44" fontId="18" fillId="6" borderId="24" xfId="0" applyNumberFormat="1" applyFont="1" applyFill="1" applyBorder="1" applyAlignment="1" applyProtection="1">
      <alignment vertical="center"/>
      <protection locked="0"/>
    </xf>
    <xf numFmtId="44" fontId="18" fillId="3" borderId="11" xfId="0" applyNumberFormat="1" applyFont="1" applyFill="1" applyBorder="1" applyAlignment="1" applyProtection="1">
      <alignment vertical="center"/>
      <protection locked="0"/>
    </xf>
    <xf numFmtId="44" fontId="18" fillId="6" borderId="45" xfId="0" applyNumberFormat="1" applyFont="1" applyFill="1" applyBorder="1" applyAlignment="1" applyProtection="1">
      <alignment vertical="center"/>
      <protection locked="0"/>
    </xf>
    <xf numFmtId="44" fontId="18" fillId="2" borderId="16" xfId="0" applyNumberFormat="1" applyFont="1" applyFill="1" applyBorder="1" applyAlignment="1" applyProtection="1">
      <alignment vertical="center"/>
      <protection locked="0"/>
    </xf>
    <xf numFmtId="44" fontId="18" fillId="2" borderId="46" xfId="0" applyNumberFormat="1" applyFont="1" applyFill="1" applyBorder="1" applyAlignment="1" applyProtection="1">
      <alignment vertical="center"/>
      <protection locked="0"/>
    </xf>
    <xf numFmtId="14" fontId="12" fillId="2" borderId="34" xfId="0" applyNumberFormat="1" applyFont="1" applyFill="1" applyBorder="1" applyAlignment="1" applyProtection="1">
      <alignment horizontal="center" vertical="center" wrapText="1"/>
      <protection locked="0"/>
    </xf>
    <xf numFmtId="44" fontId="18" fillId="4" borderId="10" xfId="1" applyFont="1" applyFill="1" applyBorder="1" applyAlignment="1" applyProtection="1">
      <alignment vertical="center"/>
      <protection locked="0"/>
    </xf>
    <xf numFmtId="44" fontId="18" fillId="18" borderId="10" xfId="1" applyFont="1" applyFill="1" applyBorder="1" applyAlignment="1" applyProtection="1">
      <alignment vertical="center"/>
      <protection locked="0"/>
    </xf>
    <xf numFmtId="44" fontId="18" fillId="13" borderId="10" xfId="1" applyFont="1" applyFill="1" applyBorder="1" applyAlignment="1" applyProtection="1">
      <alignment vertical="center"/>
      <protection locked="0"/>
    </xf>
    <xf numFmtId="44" fontId="18" fillId="6" borderId="44" xfId="1" applyFont="1" applyFill="1" applyBorder="1" applyAlignment="1" applyProtection="1">
      <alignment vertical="center"/>
      <protection locked="0"/>
    </xf>
    <xf numFmtId="44" fontId="6" fillId="5" borderId="34" xfId="1" applyFont="1" applyFill="1" applyBorder="1" applyAlignment="1" applyProtection="1">
      <alignment horizontal="center" textRotation="45" wrapText="1"/>
    </xf>
    <xf numFmtId="0" fontId="6" fillId="4" borderId="38" xfId="0" applyFont="1" applyFill="1" applyBorder="1" applyAlignment="1">
      <alignment horizontal="center" textRotation="45" wrapText="1"/>
    </xf>
    <xf numFmtId="0" fontId="6" fillId="18" borderId="38" xfId="0" applyFont="1" applyFill="1" applyBorder="1" applyAlignment="1">
      <alignment horizontal="center" textRotation="45" wrapText="1"/>
    </xf>
    <xf numFmtId="0" fontId="6" fillId="13" borderId="38" xfId="1" applyNumberFormat="1" applyFont="1" applyFill="1" applyBorder="1" applyAlignment="1" applyProtection="1">
      <alignment horizontal="center" textRotation="45" wrapText="1"/>
    </xf>
    <xf numFmtId="0" fontId="6" fillId="6" borderId="43" xfId="1" applyNumberFormat="1" applyFont="1" applyFill="1" applyBorder="1" applyAlignment="1" applyProtection="1">
      <alignment horizontal="center" textRotation="45" wrapText="1"/>
    </xf>
    <xf numFmtId="14" fontId="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30" fillId="9" borderId="0" xfId="5" applyFont="1" applyFill="1" applyBorder="1" applyAlignment="1" applyProtection="1">
      <alignment horizontal="center"/>
    </xf>
    <xf numFmtId="0" fontId="18" fillId="9" borderId="0" xfId="0" applyFont="1" applyFill="1" applyAlignment="1">
      <alignment horizontal="center"/>
    </xf>
    <xf numFmtId="0" fontId="20" fillId="9" borderId="0" xfId="0" applyFont="1" applyFill="1" applyAlignment="1">
      <alignment horizontal="left"/>
    </xf>
    <xf numFmtId="44" fontId="28" fillId="0" borderId="26" xfId="1" applyFont="1" applyBorder="1" applyAlignment="1" applyProtection="1">
      <alignment horizontal="center"/>
      <protection locked="0"/>
    </xf>
    <xf numFmtId="44" fontId="28" fillId="0" borderId="27" xfId="1" applyFont="1" applyBorder="1" applyAlignment="1" applyProtection="1">
      <alignment horizontal="center"/>
      <protection locked="0"/>
    </xf>
    <xf numFmtId="0" fontId="17" fillId="9" borderId="14" xfId="0" applyFont="1" applyFill="1" applyBorder="1" applyAlignment="1">
      <alignment horizontal="center"/>
    </xf>
    <xf numFmtId="49" fontId="28" fillId="0" borderId="26" xfId="0" applyNumberFormat="1" applyFont="1" applyBorder="1" applyAlignment="1" applyProtection="1">
      <alignment horizontal="center"/>
      <protection locked="0"/>
    </xf>
    <xf numFmtId="49" fontId="28" fillId="0" borderId="27" xfId="0" applyNumberFormat="1" applyFont="1" applyBorder="1" applyAlignment="1" applyProtection="1">
      <alignment horizontal="center"/>
      <protection locked="0"/>
    </xf>
    <xf numFmtId="44" fontId="28" fillId="0" borderId="26" xfId="1" applyFont="1" applyFill="1" applyBorder="1" applyAlignment="1" applyProtection="1">
      <alignment horizontal="center" vertical="center"/>
      <protection locked="0"/>
    </xf>
    <xf numFmtId="44" fontId="28" fillId="0" borderId="27" xfId="1" applyFont="1" applyFill="1" applyBorder="1" applyAlignment="1" applyProtection="1">
      <alignment horizontal="center" vertical="center"/>
      <protection locked="0"/>
    </xf>
    <xf numFmtId="0" fontId="6" fillId="9" borderId="0" xfId="0" applyFont="1" applyFill="1" applyAlignment="1">
      <alignment horizontal="left"/>
    </xf>
    <xf numFmtId="0" fontId="26" fillId="10" borderId="0" xfId="0" applyFont="1" applyFill="1" applyAlignment="1">
      <alignment horizontal="center" vertical="center"/>
    </xf>
    <xf numFmtId="0" fontId="25" fillId="10" borderId="0" xfId="5" applyFont="1" applyFill="1" applyAlignment="1" applyProtection="1">
      <alignment horizontal="center"/>
      <protection locked="0"/>
    </xf>
    <xf numFmtId="0" fontId="14" fillId="10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8" fillId="8" borderId="0" xfId="0" applyFont="1" applyFill="1" applyAlignment="1">
      <alignment horizontal="left"/>
    </xf>
  </cellXfs>
  <cellStyles count="7">
    <cellStyle name="Currency" xfId="1" builtinId="4"/>
    <cellStyle name="Currency 2" xfId="4" xr:uid="{00000000-0005-0000-0000-000001000000}"/>
    <cellStyle name="Hyperlink" xfId="5" builtinId="8"/>
    <cellStyle name="Normal" xfId="0" builtinId="0"/>
    <cellStyle name="Normal 2" xfId="2" xr:uid="{00000000-0005-0000-0000-000004000000}"/>
    <cellStyle name="Normal 3" xfId="3" xr:uid="{00000000-0005-0000-0000-000005000000}"/>
    <cellStyle name="Percent" xfId="6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4E75A3"/>
      <color rgb="FF7F7F7F"/>
      <color rgb="FFEDF0E9"/>
      <color rgb="FFCBD8E7"/>
      <color rgb="FFD9D9D9"/>
      <color rgb="FFE0F8E0"/>
      <color rgb="FFFF9933"/>
      <color rgb="FFF2F2F2"/>
      <color rgb="FFEAFAEA"/>
      <color rgb="FFFF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119062</xdr:colOff>
      <xdr:row>0</xdr:row>
      <xdr:rowOff>63500</xdr:rowOff>
    </xdr:from>
    <xdr:to>
      <xdr:col>2</xdr:col>
      <xdr:colOff>524043</xdr:colOff>
      <xdr:row>2</xdr:row>
      <xdr:rowOff>34632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4A3674-7BA5-43CB-9AF2-0E618844FF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062" y="63500"/>
          <a:ext cx="1976606" cy="8045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71438</xdr:colOff>
      <xdr:row>80</xdr:row>
      <xdr:rowOff>71437</xdr:rowOff>
    </xdr:from>
    <xdr:to>
      <xdr:col>7</xdr:col>
      <xdr:colOff>464344</xdr:colOff>
      <xdr:row>80</xdr:row>
      <xdr:rowOff>321468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9596438" y="8382000"/>
          <a:ext cx="392906" cy="250031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511968</xdr:colOff>
      <xdr:row>81</xdr:row>
      <xdr:rowOff>83343</xdr:rowOff>
    </xdr:from>
    <xdr:to>
      <xdr:col>6</xdr:col>
      <xdr:colOff>988218</xdr:colOff>
      <xdr:row>81</xdr:row>
      <xdr:rowOff>261937</xdr:rowOff>
    </xdr:to>
    <xdr:sp macro="" textlink="">
      <xdr:nvSpPr>
        <xdr:cNvPr id="5" name="Down Arrow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0584656" y="8774906"/>
          <a:ext cx="476250" cy="178594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229008</xdr:colOff>
      <xdr:row>3</xdr:row>
      <xdr:rowOff>11475</xdr:rowOff>
    </xdr:from>
    <xdr:to>
      <xdr:col>6</xdr:col>
      <xdr:colOff>152870</xdr:colOff>
      <xdr:row>14</xdr:row>
      <xdr:rowOff>295275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229008" y="983025"/>
          <a:ext cx="3581462" cy="26364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en-US" sz="1200">
              <a:latin typeface="+mj-lt"/>
            </a:rPr>
            <a:t>This tab</a:t>
          </a:r>
          <a:r>
            <a:rPr lang="en-US" sz="1200" baseline="0">
              <a:latin typeface="+mj-lt"/>
            </a:rPr>
            <a:t> is </a:t>
          </a:r>
          <a:r>
            <a:rPr lang="en-US" sz="1200" b="1" u="sng" baseline="0">
              <a:latin typeface="+mj-lt"/>
            </a:rPr>
            <a:t>only</a:t>
          </a:r>
          <a:r>
            <a:rPr lang="en-US" sz="1200" baseline="0">
              <a:latin typeface="+mj-lt"/>
            </a:rPr>
            <a:t> for ensuring your income &amp; expenses are all reported and your ending balance matches your bank statement.  It is highly recommended to go through your finances monthly for ease in submitting year end financials.</a:t>
          </a:r>
        </a:p>
        <a:p>
          <a:endParaRPr lang="en-US" sz="1200" baseline="0">
            <a:latin typeface="+mj-lt"/>
          </a:endParaRPr>
        </a:p>
        <a:p>
          <a:endParaRPr lang="en-US" sz="1200" baseline="0">
            <a:latin typeface="+mj-lt"/>
          </a:endParaRPr>
        </a:p>
        <a:p>
          <a:endParaRPr lang="en-US" sz="1200" u="sng" baseline="0">
            <a:latin typeface="+mj-lt"/>
          </a:endParaRPr>
        </a:p>
        <a:p>
          <a:endParaRPr lang="en-US" sz="1200" u="sng">
            <a:latin typeface="+mj-lt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514348</xdr:rowOff>
    </xdr:from>
    <xdr:to>
      <xdr:col>0</xdr:col>
      <xdr:colOff>3857624</xdr:colOff>
      <xdr:row>22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2084A-CDE1-4350-B34E-4B0529CF1298}"/>
            </a:ext>
          </a:extLst>
        </xdr:cNvPr>
        <xdr:cNvSpPr txBox="1"/>
      </xdr:nvSpPr>
      <xdr:spPr>
        <a:xfrm>
          <a:off x="0" y="838198"/>
          <a:ext cx="3857624" cy="4886327"/>
        </a:xfrm>
        <a:prstGeom prst="rect">
          <a:avLst/>
        </a:prstGeom>
        <a:solidFill>
          <a:srgbClr val="EDF0E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The link to</a:t>
          </a:r>
          <a:r>
            <a:rPr lang="en-US" sz="1100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the Committee Year End Financials online form will be available on the GSWESTOK Volunteer Forms page under Finance. </a:t>
          </a:r>
          <a:r>
            <a:rPr lang="en-US" sz="1100" b="1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Year End Financials will no longer be submitted in the VTK.</a:t>
          </a:r>
          <a:endParaRPr lang="en-US" sz="1200" b="1">
            <a:effectLst/>
            <a:latin typeface="+mj-lt"/>
          </a:endParaRPr>
        </a:p>
        <a:p>
          <a:endParaRPr lang="en-US" sz="1200">
            <a:latin typeface="+mj-lt"/>
          </a:endParaRPr>
        </a:p>
        <a:p>
          <a:r>
            <a:rPr lang="en-US" sz="1200">
              <a:latin typeface="+mj-lt"/>
            </a:rPr>
            <a:t>All of the information on this</a:t>
          </a:r>
          <a:r>
            <a:rPr lang="en-US" sz="1200" baseline="0">
              <a:latin typeface="+mj-lt"/>
            </a:rPr>
            <a:t> page</a:t>
          </a:r>
          <a:r>
            <a:rPr lang="en-US" sz="1100" baseline="0">
              <a:solidFill>
                <a:schemeClr val="dk1"/>
              </a:solidFill>
              <a:latin typeface="+mj-lt"/>
              <a:ea typeface="+mn-ea"/>
              <a:cs typeface="+mn-cs"/>
            </a:rPr>
            <a:t> (</a:t>
          </a:r>
          <a:r>
            <a:rPr lang="en-US" sz="1100" b="1" baseline="0">
              <a:solidFill>
                <a:srgbClr val="7F7F7F"/>
              </a:solidFill>
              <a:latin typeface="+mj-lt"/>
              <a:ea typeface="+mn-ea"/>
              <a:cs typeface="+mn-cs"/>
            </a:rPr>
            <a:t>grey boxes </a:t>
          </a:r>
          <a:r>
            <a:rPr lang="en-US" sz="1100" b="1" u="none" baseline="0">
              <a:solidFill>
                <a:schemeClr val="tx1"/>
              </a:solidFill>
              <a:latin typeface="+mj-lt"/>
              <a:ea typeface="+mn-ea"/>
              <a:cs typeface="+mn-cs"/>
            </a:rPr>
            <a:t>&amp;</a:t>
          </a:r>
          <a:r>
            <a:rPr lang="en-US" sz="1100" b="1" u="none" baseline="0">
              <a:solidFill>
                <a:srgbClr val="4E75A3"/>
              </a:solidFill>
              <a:latin typeface="+mj-lt"/>
              <a:ea typeface="+mn-ea"/>
              <a:cs typeface="+mn-cs"/>
            </a:rPr>
            <a:t> </a:t>
          </a:r>
          <a:r>
            <a:rPr lang="en-US" sz="1100" b="1" u="none" baseline="0">
              <a:solidFill>
                <a:srgbClr val="4E75A3"/>
              </a:solidFill>
              <a:effectLst/>
              <a:latin typeface="+mj-lt"/>
              <a:ea typeface="+mn-ea"/>
              <a:cs typeface="+mn-cs"/>
            </a:rPr>
            <a:t>blue boxes</a:t>
          </a:r>
          <a:r>
            <a:rPr lang="en-US" sz="1100" baseline="0">
              <a:solidFill>
                <a:schemeClr val="dk1"/>
              </a:solidFill>
              <a:latin typeface="+mj-lt"/>
              <a:ea typeface="+mn-ea"/>
              <a:cs typeface="+mn-cs"/>
            </a:rPr>
            <a:t>) </a:t>
          </a:r>
          <a:r>
            <a:rPr lang="en-US" sz="1200" baseline="0">
              <a:latin typeface="+mj-lt"/>
            </a:rPr>
            <a:t>will be requested on your Year End Financials.</a:t>
          </a:r>
        </a:p>
        <a:p>
          <a:endParaRPr lang="en-US" sz="1200" baseline="0">
            <a:latin typeface="+mj-lt"/>
          </a:endParaRPr>
        </a:p>
        <a:p>
          <a:r>
            <a:rPr lang="en-US" sz="1200" baseline="0">
              <a:latin typeface="+mj-lt"/>
            </a:rPr>
            <a:t>Be prepared to explain the </a:t>
          </a:r>
          <a:r>
            <a:rPr lang="en-US" sz="1200" b="1" u="sng" baseline="0">
              <a:solidFill>
                <a:srgbClr val="4E75A3"/>
              </a:solidFill>
              <a:latin typeface="+mj-lt"/>
            </a:rPr>
            <a:t>blue</a:t>
          </a:r>
          <a:r>
            <a:rPr lang="en-US" sz="1200" b="1" u="sng" baseline="0">
              <a:solidFill>
                <a:schemeClr val="accent6">
                  <a:lumMod val="75000"/>
                </a:schemeClr>
              </a:solidFill>
              <a:latin typeface="+mj-lt"/>
            </a:rPr>
            <a:t> boxes</a:t>
          </a:r>
          <a:r>
            <a:rPr lang="en-US" sz="1200" baseline="0">
              <a:solidFill>
                <a:schemeClr val="accent6">
                  <a:lumMod val="75000"/>
                </a:schemeClr>
              </a:solidFill>
              <a:latin typeface="+mj-lt"/>
            </a:rPr>
            <a:t> </a:t>
          </a:r>
          <a:r>
            <a:rPr lang="en-US" sz="1200" baseline="0">
              <a:latin typeface="+mj-lt"/>
            </a:rPr>
            <a:t>on this page when you enter this information into the VTK Finance Tab.</a:t>
          </a:r>
        </a:p>
        <a:p>
          <a:endParaRPr lang="en-US" sz="1200" baseline="0">
            <a:latin typeface="+mj-lt"/>
          </a:endParaRPr>
        </a:p>
        <a:p>
          <a:r>
            <a:rPr lang="en-US" sz="1200" baseline="0">
              <a:latin typeface="+mj-lt"/>
            </a:rPr>
            <a:t>When completed, you will only need to </a:t>
          </a:r>
          <a:r>
            <a:rPr lang="en-US" sz="1200" u="sng" baseline="0">
              <a:latin typeface="+mj-lt"/>
            </a:rPr>
            <a:t>transfer</a:t>
          </a:r>
          <a:r>
            <a:rPr lang="en-US" sz="1200" baseline="0">
              <a:latin typeface="+mj-lt"/>
            </a:rPr>
            <a:t> this information to the fields in the online form above. The information should be listed in the same order as the online form.</a:t>
          </a:r>
        </a:p>
        <a:p>
          <a:endParaRPr lang="en-US" sz="1200" baseline="0">
            <a:latin typeface="+mj-lt"/>
          </a:endParaRPr>
        </a:p>
        <a:p>
          <a:r>
            <a:rPr lang="en-US" sz="1200" b="0" u="none" baseline="0">
              <a:solidFill>
                <a:schemeClr val="dk1"/>
              </a:solidFill>
              <a:latin typeface="+mj-lt"/>
              <a:ea typeface="+mn-ea"/>
              <a:cs typeface="+mn-cs"/>
            </a:rPr>
            <a:t>Each Committee must enter their annual Year End Financial Report in the online form by </a:t>
          </a:r>
          <a:r>
            <a:rPr lang="en-US" sz="1200" b="1" u="sng" baseline="0">
              <a:solidFill>
                <a:schemeClr val="dk1"/>
              </a:solidFill>
              <a:latin typeface="+mj-lt"/>
              <a:ea typeface="+mn-ea"/>
              <a:cs typeface="+mn-cs"/>
            </a:rPr>
            <a:t>June 30</a:t>
          </a:r>
          <a:r>
            <a:rPr lang="en-US" sz="1200" b="0" u="none" baseline="0">
              <a:solidFill>
                <a:schemeClr val="dk1"/>
              </a:solidFill>
              <a:latin typeface="+mj-lt"/>
              <a:ea typeface="+mn-ea"/>
              <a:cs typeface="+mn-cs"/>
            </a:rPr>
            <a:t>. </a:t>
          </a:r>
        </a:p>
        <a:p>
          <a:endParaRPr lang="en-US" sz="1200" b="0" u="none" baseline="0">
            <a:solidFill>
              <a:schemeClr val="dk1"/>
            </a:solidFill>
            <a:latin typeface="+mj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After October 1, any Committee bank account without a Year End Financial Report on file will be put on hold.</a:t>
          </a:r>
          <a:endParaRPr lang="en-US" sz="1200" b="0" u="none" baseline="0">
            <a:solidFill>
              <a:schemeClr val="dk1"/>
            </a:solidFill>
            <a:latin typeface="+mj-lt"/>
            <a:ea typeface="+mn-ea"/>
            <a:cs typeface="+mn-cs"/>
          </a:endParaRPr>
        </a:p>
        <a:p>
          <a:endParaRPr lang="en-US" sz="1200" b="0" u="none" baseline="0">
            <a:solidFill>
              <a:schemeClr val="dk1"/>
            </a:solidFill>
            <a:latin typeface="+mj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4"/>
  <sheetViews>
    <sheetView tabSelected="1" zoomScale="90" zoomScaleNormal="90" zoomScaleSheetLayoutView="110" workbookViewId="0">
      <selection activeCell="C27" sqref="C27"/>
    </sheetView>
  </sheetViews>
  <sheetFormatPr defaultColWidth="0" defaultRowHeight="20.25" customHeight="1" zeroHeight="1" x14ac:dyDescent="0.3"/>
  <cols>
    <col min="1" max="1" width="3.42578125" style="137" customWidth="1"/>
    <col min="2" max="2" width="20.140625" style="137" customWidth="1"/>
    <col min="3" max="3" width="26.5703125" style="45" bestFit="1" customWidth="1"/>
    <col min="4" max="4" width="2.7109375" style="45" customWidth="1"/>
    <col min="5" max="5" width="5.28515625" style="46" customWidth="1"/>
    <col min="6" max="6" width="4.85546875" style="46" customWidth="1"/>
    <col min="7" max="7" width="49.7109375" style="46" customWidth="1"/>
    <col min="8" max="8" width="31.28515625" style="46" customWidth="1"/>
    <col min="9" max="9" width="15.42578125" style="46" customWidth="1"/>
    <col min="10" max="10" width="32.42578125" style="46" customWidth="1"/>
    <col min="11" max="14" width="0" style="38" hidden="1" customWidth="1"/>
    <col min="15" max="16384" width="9.140625" style="38" hidden="1"/>
  </cols>
  <sheetData>
    <row r="1" spans="1:10" ht="46.5" customHeight="1" x14ac:dyDescent="0.35">
      <c r="A1" s="43"/>
      <c r="B1" s="142"/>
      <c r="C1" s="220" t="s">
        <v>0</v>
      </c>
      <c r="D1" s="220"/>
      <c r="E1" s="220"/>
      <c r="F1" s="220"/>
      <c r="G1" s="220"/>
      <c r="H1" s="220"/>
      <c r="I1" s="220"/>
      <c r="J1" s="220"/>
    </row>
    <row r="2" spans="1:10" ht="19.5" customHeight="1" x14ac:dyDescent="0.3">
      <c r="A2" s="44"/>
    </row>
    <row r="3" spans="1:10" ht="19.5" customHeight="1" x14ac:dyDescent="0.3">
      <c r="A3" s="44"/>
      <c r="B3" s="47" t="s">
        <v>1</v>
      </c>
      <c r="F3" s="47"/>
      <c r="G3" s="47"/>
      <c r="H3" s="47"/>
      <c r="I3" s="47"/>
    </row>
    <row r="4" spans="1:10" ht="19.5" customHeight="1" x14ac:dyDescent="0.3">
      <c r="A4" s="44"/>
      <c r="B4" s="52" t="s">
        <v>2</v>
      </c>
      <c r="E4" s="47"/>
      <c r="F4" s="47"/>
      <c r="G4" s="47"/>
      <c r="H4" s="47"/>
    </row>
    <row r="5" spans="1:10" ht="19.5" customHeight="1" x14ac:dyDescent="0.3">
      <c r="A5" s="44"/>
      <c r="B5" s="176" t="str">
        <f>"Year End Financials must be submitted by June 30, "&amp;C9&amp;"."</f>
        <v>Year End Financials must be submitted by June 30, .</v>
      </c>
      <c r="E5" s="47"/>
      <c r="F5" s="47"/>
      <c r="G5" s="47"/>
      <c r="H5" s="47"/>
    </row>
    <row r="6" spans="1:10" ht="19.5" customHeight="1" x14ac:dyDescent="0.3">
      <c r="A6" s="44"/>
      <c r="B6" s="45"/>
      <c r="D6" s="47"/>
      <c r="E6" s="47"/>
      <c r="F6" s="47"/>
      <c r="G6" s="47"/>
      <c r="H6" s="47"/>
    </row>
    <row r="7" spans="1:10" ht="19.5" customHeight="1" thickBot="1" x14ac:dyDescent="0.35">
      <c r="A7" s="44"/>
      <c r="D7" s="217" t="str">
        <f>"After you receive your " &amp; B8 &amp; "" &amp; C8 &amp; " Statement…"</f>
        <v>After you receive your June 1,  Statement…</v>
      </c>
      <c r="E7" s="217"/>
      <c r="F7" s="217"/>
      <c r="G7" s="217"/>
      <c r="H7" s="217"/>
      <c r="I7" s="217"/>
      <c r="J7" s="217"/>
    </row>
    <row r="8" spans="1:10" ht="19.5" customHeight="1" thickTop="1" thickBot="1" x14ac:dyDescent="0.35">
      <c r="A8" s="44">
        <v>1</v>
      </c>
      <c r="B8" s="143" t="s">
        <v>3</v>
      </c>
      <c r="C8" s="169"/>
      <c r="D8" s="76"/>
      <c r="E8" s="144" t="s">
        <v>4</v>
      </c>
      <c r="F8" s="76"/>
      <c r="G8" s="76"/>
      <c r="H8" s="76"/>
      <c r="I8" s="76"/>
      <c r="J8" s="76"/>
    </row>
    <row r="9" spans="1:10" ht="19.5" customHeight="1" thickTop="1" thickBot="1" x14ac:dyDescent="0.35">
      <c r="A9" s="44">
        <v>2</v>
      </c>
      <c r="B9" s="143" t="s">
        <v>5</v>
      </c>
      <c r="C9" s="169"/>
      <c r="D9" s="76"/>
      <c r="E9" s="144" t="s">
        <v>6</v>
      </c>
      <c r="F9" s="76"/>
      <c r="G9" s="76"/>
      <c r="H9" s="76"/>
      <c r="I9" s="76"/>
      <c r="J9" s="76"/>
    </row>
    <row r="10" spans="1:10" ht="19.5" customHeight="1" thickTop="1" thickBot="1" x14ac:dyDescent="0.35">
      <c r="A10" s="44"/>
      <c r="D10" s="76"/>
      <c r="E10" s="76"/>
      <c r="F10" s="76"/>
      <c r="G10" s="76"/>
      <c r="H10" s="76"/>
      <c r="I10" s="76"/>
      <c r="J10" s="76"/>
    </row>
    <row r="11" spans="1:10" ht="19.5" customHeight="1" thickTop="1" thickBot="1" x14ac:dyDescent="0.35">
      <c r="A11" s="44">
        <v>3</v>
      </c>
      <c r="B11" s="221"/>
      <c r="C11" s="222"/>
      <c r="D11" s="46"/>
      <c r="E11" s="145" t="s">
        <v>7</v>
      </c>
    </row>
    <row r="12" spans="1:10" ht="19.5" customHeight="1" thickTop="1" thickBot="1" x14ac:dyDescent="0.35">
      <c r="A12" s="44"/>
    </row>
    <row r="13" spans="1:10" ht="19.5" customHeight="1" thickTop="1" thickBot="1" x14ac:dyDescent="0.3">
      <c r="A13" s="48">
        <v>4</v>
      </c>
      <c r="B13" s="223"/>
      <c r="C13" s="224"/>
      <c r="D13" s="77"/>
      <c r="E13" s="225" t="str">
        <f>"Enter the STARTING BALANCE from your " &amp; B8 &amp;"" &amp; C8 &amp; " Bank Statement (or $0.00 if you are a new Troop)."</f>
        <v>Enter the STARTING BALANCE from your June 1,  Bank Statement (or $0.00 if you are a new Troop).</v>
      </c>
      <c r="F13" s="225"/>
      <c r="G13" s="225"/>
      <c r="H13" s="225"/>
      <c r="I13" s="225"/>
      <c r="J13" s="225"/>
    </row>
    <row r="14" spans="1:10" s="46" customFormat="1" ht="19.5" customHeight="1" thickTop="1" x14ac:dyDescent="0.3">
      <c r="A14" s="44"/>
      <c r="B14" s="137"/>
      <c r="C14" s="79"/>
      <c r="D14" s="45"/>
    </row>
    <row r="15" spans="1:10" ht="19.5" customHeight="1" x14ac:dyDescent="0.3">
      <c r="A15" s="44"/>
      <c r="D15" s="217" t="s">
        <v>8</v>
      </c>
      <c r="E15" s="217"/>
      <c r="F15" s="217"/>
      <c r="G15" s="217"/>
      <c r="H15" s="217"/>
      <c r="I15" s="217"/>
      <c r="J15" s="217"/>
    </row>
    <row r="16" spans="1:10" ht="19.5" customHeight="1" x14ac:dyDescent="0.3">
      <c r="A16" s="44">
        <v>5</v>
      </c>
      <c r="B16" s="215" t="str">
        <f>HYPERLINK("#'INCOME (A+B=C)'!a1","Go to INCOME Tab")</f>
        <v>Go to INCOME Tab</v>
      </c>
      <c r="C16" s="215"/>
      <c r="E16" s="46" t="s">
        <v>9</v>
      </c>
    </row>
    <row r="17" spans="1:10" ht="19.5" customHeight="1" x14ac:dyDescent="0.3">
      <c r="A17" s="44"/>
    </row>
    <row r="18" spans="1:10" ht="19.5" customHeight="1" x14ac:dyDescent="0.3">
      <c r="A18" s="44">
        <v>6</v>
      </c>
      <c r="B18" s="215" t="str">
        <f>HYPERLINK("#'EXPENSES (C-D=E)'!a1","Go to EXPENSES Tab")</f>
        <v>Go to EXPENSES Tab</v>
      </c>
      <c r="C18" s="215"/>
      <c r="E18" s="46" t="s">
        <v>10</v>
      </c>
    </row>
    <row r="19" spans="1:10" ht="19.5" customHeight="1" x14ac:dyDescent="0.3">
      <c r="A19" s="44"/>
      <c r="C19" s="78"/>
    </row>
    <row r="20" spans="1:10" ht="19.5" customHeight="1" thickBot="1" x14ac:dyDescent="0.35">
      <c r="A20" s="44"/>
      <c r="D20" s="217" t="str">
        <f>"Once you receive your May " &amp; C9 &amp; " Bank Statement…"</f>
        <v>Once you receive your May  Bank Statement…</v>
      </c>
      <c r="E20" s="217"/>
      <c r="F20" s="217"/>
      <c r="G20" s="217"/>
      <c r="H20" s="217"/>
      <c r="I20" s="217"/>
      <c r="J20" s="217"/>
    </row>
    <row r="21" spans="1:10" ht="19.5" customHeight="1" thickTop="1" thickBot="1" x14ac:dyDescent="0.35">
      <c r="A21" s="44">
        <v>8</v>
      </c>
      <c r="B21" s="218"/>
      <c r="C21" s="219"/>
      <c r="E21" s="145" t="str">
        <f>"Enter the ENDING BALANCE from your " &amp; B9 &amp; "" &amp; C9 &amp; " Bank Statement"</f>
        <v>Enter the ENDING BALANCE from your May 31,  Bank Statement</v>
      </c>
    </row>
    <row r="22" spans="1:10" ht="19.5" customHeight="1" thickTop="1" x14ac:dyDescent="0.3">
      <c r="A22" s="44"/>
      <c r="C22" s="49"/>
      <c r="E22" s="50" t="str">
        <f>"E - Ending Balance should reconcile with your " &amp; B9 &amp; "" &amp; C9 &amp; " statement."</f>
        <v>E - Ending Balance should reconcile with your May 31,  statement.</v>
      </c>
      <c r="F22" s="50"/>
      <c r="G22" s="51"/>
      <c r="H22" s="52"/>
      <c r="I22" s="52"/>
    </row>
    <row r="23" spans="1:10" ht="19.5" customHeight="1" x14ac:dyDescent="0.3">
      <c r="A23" s="44"/>
      <c r="C23" s="49"/>
      <c r="E23" s="50" t="str">
        <f>"If E - Ending Balance is higher than the final balance of your " &amp; B9 &amp; "" &amp; C9 &amp; " statement, you might have missed expenses."</f>
        <v>If E - Ending Balance is higher than the final balance of your May 31,  statement, you might have missed expenses.</v>
      </c>
      <c r="F23" s="50"/>
      <c r="G23" s="51"/>
      <c r="H23" s="50"/>
      <c r="I23" s="50"/>
    </row>
    <row r="24" spans="1:10" ht="19.5" customHeight="1" x14ac:dyDescent="0.3">
      <c r="A24" s="44"/>
      <c r="C24" s="49"/>
      <c r="E24" s="50" t="str">
        <f>"If E - Ending Balance is lower than the final balance of your " &amp; B9 &amp; "" &amp; C9 &amp; " statement, you might have missed income."</f>
        <v>If E - Ending Balance is lower than the final balance of your May 31,  statement, you might have missed income.</v>
      </c>
      <c r="F24" s="50"/>
      <c r="G24" s="51"/>
      <c r="H24" s="50"/>
      <c r="I24" s="50"/>
    </row>
    <row r="25" spans="1:10" ht="19.5" customHeight="1" x14ac:dyDescent="0.3">
      <c r="A25" s="44"/>
    </row>
    <row r="26" spans="1:10" ht="19.5" customHeight="1" x14ac:dyDescent="0.3">
      <c r="A26" s="44">
        <v>9</v>
      </c>
      <c r="B26" s="215" t="str">
        <f>HYPERLINK("#'Year End Financial Entries'!a1","Go to Year End Financial Entries Tab")</f>
        <v>Go to Year End Financial Entries Tab</v>
      </c>
      <c r="C26" s="215"/>
      <c r="D26" s="53" t="s">
        <v>11</v>
      </c>
    </row>
    <row r="27" spans="1:10" ht="19.5" customHeight="1" x14ac:dyDescent="0.3">
      <c r="C27" s="78"/>
      <c r="E27" s="53"/>
    </row>
    <row r="28" spans="1:10" ht="19.5" customHeight="1" x14ac:dyDescent="0.3">
      <c r="A28" s="137" t="s">
        <v>12</v>
      </c>
      <c r="B28" s="216" t="s">
        <v>13</v>
      </c>
      <c r="C28" s="216"/>
      <c r="D28" s="80" t="s">
        <v>14</v>
      </c>
    </row>
    <row r="29" spans="1:10" x14ac:dyDescent="0.3">
      <c r="E29" s="46" t="s">
        <v>15</v>
      </c>
    </row>
    <row r="30" spans="1:10" x14ac:dyDescent="0.3">
      <c r="E30" s="46" t="s">
        <v>16</v>
      </c>
    </row>
    <row r="31" spans="1:10" x14ac:dyDescent="0.3">
      <c r="E31" s="46" t="s">
        <v>17</v>
      </c>
    </row>
    <row r="32" spans="1:10" x14ac:dyDescent="0.3">
      <c r="E32" s="80" t="s">
        <v>18</v>
      </c>
    </row>
    <row r="33" spans="4:5" x14ac:dyDescent="0.3">
      <c r="D33" s="46"/>
      <c r="E33" s="80"/>
    </row>
    <row r="34" spans="4:5" hidden="1" x14ac:dyDescent="0.3"/>
  </sheetData>
  <sheetProtection algorithmName="SHA-512" hashValue="jG5+XfWJinqNdtbOYdfrb9Hc9/2XS0uNBVGiv8bD9013PytnSTuUrc6mHpqhbQ56EUkG9Jte0HvpK4QkolavaA==" saltValue="GqNfRgRAK0hb9GIrLuAX+g==" spinCount="100000" sheet="1" selectLockedCells="1"/>
  <mergeCells count="12">
    <mergeCell ref="D15:J15"/>
    <mergeCell ref="B16:C16"/>
    <mergeCell ref="C1:J1"/>
    <mergeCell ref="D7:J7"/>
    <mergeCell ref="B11:C11"/>
    <mergeCell ref="B13:C13"/>
    <mergeCell ref="E13:J13"/>
    <mergeCell ref="B26:C26"/>
    <mergeCell ref="B28:C28"/>
    <mergeCell ref="B18:C18"/>
    <mergeCell ref="D20:J20"/>
    <mergeCell ref="B21:C21"/>
  </mergeCells>
  <printOptions horizontalCentered="1" verticalCentered="1"/>
  <pageMargins left="0.7" right="0.7" top="0.75" bottom="0.75" header="0.3" footer="0.3"/>
  <pageSetup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Y102"/>
  <sheetViews>
    <sheetView topLeftCell="A59" zoomScale="70" zoomScaleNormal="70" zoomScaleSheetLayoutView="50" workbookViewId="0">
      <selection activeCell="E81" sqref="E81:G81"/>
    </sheetView>
  </sheetViews>
  <sheetFormatPr defaultColWidth="0" defaultRowHeight="14.25" zeroHeight="1" x14ac:dyDescent="0.2"/>
  <cols>
    <col min="1" max="1" width="5.5703125" style="81" customWidth="1"/>
    <col min="2" max="2" width="10.28515625" style="106" bestFit="1" customWidth="1"/>
    <col min="3" max="3" width="20.42578125" style="106" customWidth="1"/>
    <col min="4" max="4" width="79.140625" style="16" customWidth="1"/>
    <col min="5" max="5" width="20.7109375" style="107" customWidth="1"/>
    <col min="6" max="7" width="20.7109375" style="16" customWidth="1"/>
    <col min="8" max="9" width="20.7109375" style="81" customWidth="1"/>
    <col min="10" max="10" width="1.42578125" style="81" customWidth="1"/>
    <col min="11" max="11" width="2.7109375" style="16" hidden="1" customWidth="1"/>
    <col min="12" max="12" width="3.5703125" style="16" hidden="1" customWidth="1"/>
    <col min="13" max="25" width="3.28515625" style="16" hidden="1" customWidth="1"/>
    <col min="26" max="16384" width="9.140625" style="16" hidden="1"/>
  </cols>
  <sheetData>
    <row r="1" spans="1:10" s="81" customFormat="1" ht="39" customHeight="1" x14ac:dyDescent="0.45">
      <c r="B1" s="82"/>
      <c r="C1" s="82"/>
      <c r="E1" s="83"/>
      <c r="G1" s="227" t="str">
        <f>HYPERLINK("#'START HERE'!a1","RETURN to START")</f>
        <v>RETURN to START</v>
      </c>
      <c r="H1" s="227"/>
      <c r="I1" s="227"/>
    </row>
    <row r="2" spans="1:10" s="59" customFormat="1" ht="54" customHeight="1" x14ac:dyDescent="0.2">
      <c r="B2" s="60"/>
      <c r="C2" s="60"/>
      <c r="D2" s="226" t="str">
        <f>"Committee Income " &amp; 'START HERE'!C8 &amp; " - " &amp; 'START HERE'!C9 &amp; ""</f>
        <v xml:space="preserve">Committee Income  - </v>
      </c>
      <c r="E2" s="226"/>
      <c r="F2" s="226"/>
      <c r="G2" s="226"/>
      <c r="H2" s="110"/>
      <c r="I2" s="111" cm="1">
        <f t="array" ref="I2:J2">'START HERE'!B11:C11</f>
        <v>0</v>
      </c>
      <c r="J2" s="112">
        <v>0</v>
      </c>
    </row>
    <row r="3" spans="1:10" s="81" customFormat="1" ht="14.25" customHeight="1" thickBot="1" x14ac:dyDescent="0.25">
      <c r="B3" s="82"/>
      <c r="C3" s="82"/>
      <c r="D3" s="85"/>
      <c r="E3" s="85"/>
      <c r="F3" s="85"/>
      <c r="H3" s="86"/>
      <c r="I3" s="84"/>
      <c r="J3" s="84"/>
    </row>
    <row r="4" spans="1:10" s="89" customFormat="1" ht="144.75" customHeight="1" thickBot="1" x14ac:dyDescent="0.3">
      <c r="A4" s="87"/>
      <c r="B4" s="186" t="s">
        <v>19</v>
      </c>
      <c r="C4" s="187" t="s">
        <v>20</v>
      </c>
      <c r="D4" s="188" t="s">
        <v>21</v>
      </c>
      <c r="E4" s="194" t="s">
        <v>22</v>
      </c>
      <c r="F4" s="189" t="s">
        <v>23</v>
      </c>
      <c r="G4" s="195" t="s">
        <v>24</v>
      </c>
      <c r="H4" s="88"/>
      <c r="I4" s="177" t="s">
        <v>25</v>
      </c>
      <c r="J4" s="87"/>
    </row>
    <row r="5" spans="1:10" ht="24.75" customHeight="1" thickTop="1" thickBot="1" x14ac:dyDescent="0.3">
      <c r="A5" s="90">
        <v>1</v>
      </c>
      <c r="B5" s="183"/>
      <c r="C5" s="184"/>
      <c r="D5" s="190"/>
      <c r="E5" s="196"/>
      <c r="F5" s="185"/>
      <c r="G5" s="197"/>
      <c r="H5" s="92"/>
      <c r="I5" s="73" cm="1">
        <f t="array" ref="I5:J5">'START HERE'!B13:C13</f>
        <v>0</v>
      </c>
      <c r="J5" s="93">
        <v>0</v>
      </c>
    </row>
    <row r="6" spans="1:10" ht="24.95" customHeight="1" thickTop="1" x14ac:dyDescent="0.25">
      <c r="A6" s="90">
        <v>2</v>
      </c>
      <c r="B6" s="91"/>
      <c r="C6" s="178"/>
      <c r="D6" s="191"/>
      <c r="E6" s="198"/>
      <c r="F6" s="28"/>
      <c r="G6" s="199"/>
      <c r="H6" s="92"/>
      <c r="I6" s="92"/>
      <c r="J6" s="93"/>
    </row>
    <row r="7" spans="1:10" ht="24.95" customHeight="1" x14ac:dyDescent="0.25">
      <c r="A7" s="90">
        <v>3</v>
      </c>
      <c r="B7" s="91"/>
      <c r="C7" s="178"/>
      <c r="D7" s="191"/>
      <c r="E7" s="198"/>
      <c r="F7" s="28"/>
      <c r="G7" s="199"/>
      <c r="H7" s="92"/>
      <c r="I7" s="92"/>
      <c r="J7" s="93"/>
    </row>
    <row r="8" spans="1:10" ht="24.95" customHeight="1" x14ac:dyDescent="0.25">
      <c r="A8" s="90">
        <v>4</v>
      </c>
      <c r="B8" s="91"/>
      <c r="C8" s="178"/>
      <c r="D8" s="191"/>
      <c r="E8" s="198"/>
      <c r="F8" s="28"/>
      <c r="G8" s="199"/>
      <c r="H8" s="92"/>
      <c r="I8" s="92"/>
      <c r="J8" s="94"/>
    </row>
    <row r="9" spans="1:10" ht="24.95" customHeight="1" x14ac:dyDescent="0.25">
      <c r="A9" s="90">
        <v>5</v>
      </c>
      <c r="B9" s="91"/>
      <c r="C9" s="178"/>
      <c r="D9" s="191"/>
      <c r="E9" s="198"/>
      <c r="F9" s="28"/>
      <c r="G9" s="199"/>
      <c r="H9" s="92"/>
      <c r="I9" s="92"/>
      <c r="J9" s="93"/>
    </row>
    <row r="10" spans="1:10" ht="24.95" customHeight="1" x14ac:dyDescent="0.25">
      <c r="A10" s="90">
        <v>6</v>
      </c>
      <c r="B10" s="91"/>
      <c r="C10" s="178"/>
      <c r="D10" s="191"/>
      <c r="E10" s="198"/>
      <c r="F10" s="28"/>
      <c r="G10" s="199"/>
      <c r="H10" s="92"/>
      <c r="I10" s="92"/>
      <c r="J10" s="93"/>
    </row>
    <row r="11" spans="1:10" ht="24.95" customHeight="1" x14ac:dyDescent="0.25">
      <c r="A11" s="90">
        <v>7</v>
      </c>
      <c r="B11" s="91"/>
      <c r="C11" s="178"/>
      <c r="D11" s="191"/>
      <c r="E11" s="198"/>
      <c r="F11" s="28"/>
      <c r="G11" s="199"/>
      <c r="H11" s="92"/>
      <c r="I11" s="92"/>
      <c r="J11" s="93"/>
    </row>
    <row r="12" spans="1:10" ht="24.95" customHeight="1" x14ac:dyDescent="0.25">
      <c r="A12" s="90">
        <v>8</v>
      </c>
      <c r="B12" s="91"/>
      <c r="C12" s="178"/>
      <c r="D12" s="191"/>
      <c r="E12" s="198"/>
      <c r="F12" s="28"/>
      <c r="G12" s="199"/>
      <c r="H12" s="92"/>
      <c r="I12" s="92"/>
      <c r="J12" s="93"/>
    </row>
    <row r="13" spans="1:10" ht="24.95" customHeight="1" x14ac:dyDescent="0.25">
      <c r="A13" s="90">
        <v>9</v>
      </c>
      <c r="B13" s="91"/>
      <c r="C13" s="178"/>
      <c r="D13" s="191"/>
      <c r="E13" s="198"/>
      <c r="F13" s="28"/>
      <c r="G13" s="199"/>
      <c r="H13" s="92"/>
      <c r="I13" s="92"/>
      <c r="J13" s="93"/>
    </row>
    <row r="14" spans="1:10" ht="24.95" customHeight="1" x14ac:dyDescent="0.25">
      <c r="A14" s="90">
        <v>10</v>
      </c>
      <c r="B14" s="91"/>
      <c r="C14" s="178"/>
      <c r="D14" s="191"/>
      <c r="E14" s="198"/>
      <c r="F14" s="28"/>
      <c r="G14" s="199"/>
      <c r="H14" s="92"/>
      <c r="I14" s="92"/>
      <c r="J14" s="93"/>
    </row>
    <row r="15" spans="1:10" ht="24.95" customHeight="1" x14ac:dyDescent="0.25">
      <c r="A15" s="90">
        <v>11</v>
      </c>
      <c r="B15" s="91"/>
      <c r="C15" s="178"/>
      <c r="D15" s="191"/>
      <c r="E15" s="198"/>
      <c r="F15" s="28"/>
      <c r="G15" s="199"/>
      <c r="H15" s="92"/>
      <c r="I15" s="92"/>
      <c r="J15" s="93"/>
    </row>
    <row r="16" spans="1:10" ht="24.95" customHeight="1" x14ac:dyDescent="0.25">
      <c r="A16" s="90">
        <v>12</v>
      </c>
      <c r="B16" s="91"/>
      <c r="C16" s="178"/>
      <c r="D16" s="191"/>
      <c r="E16" s="198"/>
      <c r="F16" s="28"/>
      <c r="G16" s="199"/>
      <c r="H16" s="92"/>
      <c r="I16" s="92"/>
      <c r="J16" s="93"/>
    </row>
    <row r="17" spans="1:10" ht="24.95" customHeight="1" x14ac:dyDescent="0.25">
      <c r="A17" s="90">
        <v>13</v>
      </c>
      <c r="B17" s="95"/>
      <c r="C17" s="179"/>
      <c r="D17" s="191"/>
      <c r="E17" s="198"/>
      <c r="F17" s="28"/>
      <c r="G17" s="199"/>
      <c r="H17" s="92"/>
      <c r="I17" s="92"/>
      <c r="J17" s="93"/>
    </row>
    <row r="18" spans="1:10" ht="24.95" customHeight="1" x14ac:dyDescent="0.25">
      <c r="A18" s="90">
        <v>14</v>
      </c>
      <c r="B18" s="95"/>
      <c r="C18" s="179"/>
      <c r="D18" s="191"/>
      <c r="E18" s="198"/>
      <c r="F18" s="28"/>
      <c r="G18" s="199"/>
      <c r="H18" s="92"/>
      <c r="I18" s="92"/>
      <c r="J18" s="93"/>
    </row>
    <row r="19" spans="1:10" ht="24.95" customHeight="1" x14ac:dyDescent="0.25">
      <c r="A19" s="90">
        <v>15</v>
      </c>
      <c r="B19" s="95"/>
      <c r="C19" s="179"/>
      <c r="D19" s="191"/>
      <c r="E19" s="198"/>
      <c r="F19" s="28"/>
      <c r="G19" s="199"/>
      <c r="H19" s="92"/>
      <c r="I19" s="92"/>
      <c r="J19" s="93"/>
    </row>
    <row r="20" spans="1:10" ht="24.95" customHeight="1" x14ac:dyDescent="0.25">
      <c r="A20" s="90">
        <v>16</v>
      </c>
      <c r="B20" s="95"/>
      <c r="C20" s="179"/>
      <c r="D20" s="191"/>
      <c r="E20" s="198"/>
      <c r="F20" s="28"/>
      <c r="G20" s="199"/>
      <c r="H20" s="92"/>
      <c r="I20" s="92"/>
      <c r="J20" s="93"/>
    </row>
    <row r="21" spans="1:10" ht="24.95" customHeight="1" x14ac:dyDescent="0.25">
      <c r="A21" s="90">
        <v>17</v>
      </c>
      <c r="B21" s="96"/>
      <c r="C21" s="180"/>
      <c r="D21" s="191"/>
      <c r="E21" s="198"/>
      <c r="F21" s="28"/>
      <c r="G21" s="199"/>
      <c r="H21" s="92"/>
      <c r="I21" s="92"/>
      <c r="J21" s="93"/>
    </row>
    <row r="22" spans="1:10" ht="24.95" customHeight="1" x14ac:dyDescent="0.25">
      <c r="A22" s="90">
        <v>18</v>
      </c>
      <c r="B22" s="96"/>
      <c r="C22" s="180"/>
      <c r="D22" s="191"/>
      <c r="E22" s="198"/>
      <c r="F22" s="28"/>
      <c r="G22" s="199"/>
      <c r="H22" s="92"/>
      <c r="I22" s="92"/>
      <c r="J22" s="93"/>
    </row>
    <row r="23" spans="1:10" ht="24.95" customHeight="1" x14ac:dyDescent="0.25">
      <c r="A23" s="90">
        <v>19</v>
      </c>
      <c r="B23" s="96"/>
      <c r="C23" s="180"/>
      <c r="D23" s="191"/>
      <c r="E23" s="198"/>
      <c r="F23" s="28"/>
      <c r="G23" s="199"/>
      <c r="H23" s="92"/>
      <c r="I23" s="92"/>
      <c r="J23" s="94"/>
    </row>
    <row r="24" spans="1:10" ht="24.95" customHeight="1" x14ac:dyDescent="0.25">
      <c r="A24" s="90">
        <v>20</v>
      </c>
      <c r="B24" s="96"/>
      <c r="C24" s="180"/>
      <c r="D24" s="191"/>
      <c r="E24" s="198"/>
      <c r="F24" s="28"/>
      <c r="G24" s="199"/>
      <c r="H24" s="92"/>
      <c r="I24" s="92"/>
      <c r="J24" s="93"/>
    </row>
    <row r="25" spans="1:10" ht="24.95" customHeight="1" x14ac:dyDescent="0.25">
      <c r="A25" s="90">
        <v>21</v>
      </c>
      <c r="B25" s="96"/>
      <c r="C25" s="180"/>
      <c r="D25" s="191"/>
      <c r="E25" s="198"/>
      <c r="F25" s="28"/>
      <c r="G25" s="199"/>
      <c r="H25" s="92"/>
      <c r="I25" s="92"/>
      <c r="J25" s="93"/>
    </row>
    <row r="26" spans="1:10" ht="24.95" customHeight="1" x14ac:dyDescent="0.25">
      <c r="A26" s="90">
        <v>22</v>
      </c>
      <c r="B26" s="96"/>
      <c r="C26" s="180"/>
      <c r="D26" s="191"/>
      <c r="E26" s="198"/>
      <c r="F26" s="28"/>
      <c r="G26" s="199"/>
      <c r="H26" s="92"/>
      <c r="I26" s="92"/>
      <c r="J26" s="93"/>
    </row>
    <row r="27" spans="1:10" ht="24.95" customHeight="1" x14ac:dyDescent="0.25">
      <c r="A27" s="90">
        <v>23</v>
      </c>
      <c r="B27" s="96"/>
      <c r="C27" s="180"/>
      <c r="D27" s="191"/>
      <c r="E27" s="198"/>
      <c r="F27" s="28"/>
      <c r="G27" s="199"/>
      <c r="H27" s="92"/>
      <c r="I27" s="92"/>
      <c r="J27" s="93"/>
    </row>
    <row r="28" spans="1:10" ht="24.95" customHeight="1" x14ac:dyDescent="0.25">
      <c r="A28" s="90">
        <v>24</v>
      </c>
      <c r="B28" s="96"/>
      <c r="C28" s="180"/>
      <c r="D28" s="191"/>
      <c r="E28" s="198"/>
      <c r="F28" s="28"/>
      <c r="G28" s="199"/>
      <c r="H28" s="92"/>
      <c r="I28" s="92"/>
      <c r="J28" s="93"/>
    </row>
    <row r="29" spans="1:10" ht="24.95" customHeight="1" x14ac:dyDescent="0.25">
      <c r="A29" s="90">
        <v>25</v>
      </c>
      <c r="B29" s="96"/>
      <c r="C29" s="180"/>
      <c r="D29" s="191"/>
      <c r="E29" s="198"/>
      <c r="F29" s="28"/>
      <c r="G29" s="199"/>
      <c r="H29" s="92"/>
      <c r="I29" s="92"/>
      <c r="J29" s="93"/>
    </row>
    <row r="30" spans="1:10" ht="24.95" customHeight="1" x14ac:dyDescent="0.25">
      <c r="A30" s="90">
        <v>26</v>
      </c>
      <c r="B30" s="96"/>
      <c r="C30" s="180"/>
      <c r="D30" s="191"/>
      <c r="E30" s="198"/>
      <c r="F30" s="28"/>
      <c r="G30" s="199"/>
      <c r="H30" s="92"/>
      <c r="I30" s="92"/>
      <c r="J30" s="93"/>
    </row>
    <row r="31" spans="1:10" ht="24.95" customHeight="1" x14ac:dyDescent="0.25">
      <c r="A31" s="90">
        <v>27</v>
      </c>
      <c r="B31" s="96"/>
      <c r="C31" s="180"/>
      <c r="D31" s="191"/>
      <c r="E31" s="198"/>
      <c r="F31" s="28"/>
      <c r="G31" s="199"/>
      <c r="H31" s="92"/>
      <c r="I31" s="92"/>
      <c r="J31" s="93"/>
    </row>
    <row r="32" spans="1:10" ht="24.95" customHeight="1" x14ac:dyDescent="0.25">
      <c r="A32" s="90">
        <v>28</v>
      </c>
      <c r="B32" s="95"/>
      <c r="C32" s="179"/>
      <c r="D32" s="191"/>
      <c r="E32" s="198"/>
      <c r="F32" s="28"/>
      <c r="G32" s="199"/>
      <c r="H32" s="92"/>
      <c r="I32" s="92"/>
      <c r="J32" s="93"/>
    </row>
    <row r="33" spans="1:10" ht="24.95" customHeight="1" x14ac:dyDescent="0.25">
      <c r="A33" s="90">
        <v>29</v>
      </c>
      <c r="B33" s="95"/>
      <c r="C33" s="179"/>
      <c r="D33" s="191"/>
      <c r="E33" s="198"/>
      <c r="F33" s="28"/>
      <c r="G33" s="199"/>
      <c r="H33" s="92"/>
      <c r="I33" s="92"/>
      <c r="J33" s="93"/>
    </row>
    <row r="34" spans="1:10" ht="24.95" customHeight="1" x14ac:dyDescent="0.25">
      <c r="A34" s="90">
        <v>30</v>
      </c>
      <c r="B34" s="95"/>
      <c r="C34" s="179"/>
      <c r="D34" s="191"/>
      <c r="E34" s="198"/>
      <c r="F34" s="28"/>
      <c r="G34" s="199"/>
      <c r="H34" s="92"/>
      <c r="I34" s="92"/>
      <c r="J34" s="93"/>
    </row>
    <row r="35" spans="1:10" ht="24.95" customHeight="1" x14ac:dyDescent="0.25">
      <c r="A35" s="90">
        <v>31</v>
      </c>
      <c r="B35" s="95"/>
      <c r="C35" s="179"/>
      <c r="D35" s="191"/>
      <c r="E35" s="198"/>
      <c r="F35" s="28"/>
      <c r="G35" s="199"/>
      <c r="H35" s="92"/>
      <c r="I35" s="92"/>
      <c r="J35" s="93"/>
    </row>
    <row r="36" spans="1:10" ht="24.95" customHeight="1" x14ac:dyDescent="0.25">
      <c r="A36" s="90">
        <v>32</v>
      </c>
      <c r="B36" s="95"/>
      <c r="C36" s="179"/>
      <c r="D36" s="191"/>
      <c r="E36" s="198"/>
      <c r="F36" s="28"/>
      <c r="G36" s="199"/>
      <c r="H36" s="92"/>
      <c r="I36" s="92"/>
      <c r="J36" s="93"/>
    </row>
    <row r="37" spans="1:10" ht="24.95" customHeight="1" x14ac:dyDescent="0.25">
      <c r="A37" s="90">
        <v>33</v>
      </c>
      <c r="B37" s="95"/>
      <c r="C37" s="179"/>
      <c r="D37" s="191"/>
      <c r="E37" s="198"/>
      <c r="F37" s="28"/>
      <c r="G37" s="199"/>
      <c r="H37" s="92"/>
      <c r="I37" s="92"/>
      <c r="J37" s="93"/>
    </row>
    <row r="38" spans="1:10" ht="24.95" customHeight="1" x14ac:dyDescent="0.25">
      <c r="A38" s="90">
        <v>34</v>
      </c>
      <c r="B38" s="95"/>
      <c r="C38" s="179"/>
      <c r="D38" s="191"/>
      <c r="E38" s="198"/>
      <c r="F38" s="28"/>
      <c r="G38" s="199"/>
      <c r="H38" s="92"/>
      <c r="I38" s="92"/>
      <c r="J38" s="93"/>
    </row>
    <row r="39" spans="1:10" ht="24.95" customHeight="1" x14ac:dyDescent="0.25">
      <c r="A39" s="90">
        <v>35</v>
      </c>
      <c r="B39" s="95"/>
      <c r="C39" s="179"/>
      <c r="D39" s="191"/>
      <c r="E39" s="198"/>
      <c r="F39" s="28"/>
      <c r="G39" s="199"/>
      <c r="H39" s="92"/>
      <c r="I39" s="92"/>
      <c r="J39" s="93"/>
    </row>
    <row r="40" spans="1:10" ht="24.95" customHeight="1" x14ac:dyDescent="0.25">
      <c r="A40" s="90">
        <v>36</v>
      </c>
      <c r="B40" s="95"/>
      <c r="C40" s="179"/>
      <c r="D40" s="191"/>
      <c r="E40" s="198"/>
      <c r="F40" s="28"/>
      <c r="G40" s="199"/>
      <c r="H40" s="92"/>
      <c r="I40" s="92"/>
      <c r="J40" s="93"/>
    </row>
    <row r="41" spans="1:10" ht="24.95" customHeight="1" x14ac:dyDescent="0.25">
      <c r="A41" s="90">
        <v>37</v>
      </c>
      <c r="B41" s="95"/>
      <c r="C41" s="179"/>
      <c r="D41" s="191"/>
      <c r="E41" s="198"/>
      <c r="F41" s="28"/>
      <c r="G41" s="199"/>
      <c r="H41" s="92"/>
      <c r="I41" s="92"/>
      <c r="J41" s="93"/>
    </row>
    <row r="42" spans="1:10" s="98" customFormat="1" ht="24.95" customHeight="1" x14ac:dyDescent="0.25">
      <c r="A42" s="90">
        <v>38</v>
      </c>
      <c r="B42" s="36"/>
      <c r="C42" s="181"/>
      <c r="D42" s="192"/>
      <c r="E42" s="198"/>
      <c r="F42" s="28"/>
      <c r="G42" s="199"/>
      <c r="H42" s="92"/>
      <c r="I42" s="92"/>
      <c r="J42" s="97"/>
    </row>
    <row r="43" spans="1:10" s="98" customFormat="1" ht="24.95" customHeight="1" x14ac:dyDescent="0.25">
      <c r="A43" s="90">
        <v>39</v>
      </c>
      <c r="B43" s="36"/>
      <c r="C43" s="181"/>
      <c r="D43" s="192"/>
      <c r="E43" s="200"/>
      <c r="F43" s="99"/>
      <c r="G43" s="199"/>
      <c r="H43" s="92"/>
      <c r="I43" s="92"/>
      <c r="J43" s="97"/>
    </row>
    <row r="44" spans="1:10" s="98" customFormat="1" ht="24.95" customHeight="1" x14ac:dyDescent="0.25">
      <c r="A44" s="90">
        <v>40</v>
      </c>
      <c r="B44" s="36"/>
      <c r="C44" s="181"/>
      <c r="D44" s="192"/>
      <c r="E44" s="200"/>
      <c r="F44" s="99"/>
      <c r="G44" s="201"/>
      <c r="H44" s="92"/>
      <c r="I44" s="92"/>
      <c r="J44" s="97"/>
    </row>
    <row r="45" spans="1:10" s="98" customFormat="1" ht="24.95" customHeight="1" x14ac:dyDescent="0.25">
      <c r="A45" s="90">
        <v>41</v>
      </c>
      <c r="B45" s="36"/>
      <c r="C45" s="181"/>
      <c r="D45" s="192"/>
      <c r="E45" s="200"/>
      <c r="F45" s="99"/>
      <c r="G45" s="201"/>
      <c r="H45" s="92"/>
      <c r="I45" s="92"/>
      <c r="J45" s="97"/>
    </row>
    <row r="46" spans="1:10" s="98" customFormat="1" ht="24.95" customHeight="1" x14ac:dyDescent="0.25">
      <c r="A46" s="90">
        <v>42</v>
      </c>
      <c r="B46" s="36"/>
      <c r="C46" s="181"/>
      <c r="D46" s="192"/>
      <c r="E46" s="200"/>
      <c r="F46" s="99"/>
      <c r="G46" s="201"/>
      <c r="H46" s="92"/>
      <c r="I46" s="92"/>
      <c r="J46" s="97"/>
    </row>
    <row r="47" spans="1:10" ht="24.95" customHeight="1" x14ac:dyDescent="0.25">
      <c r="A47" s="90">
        <v>43</v>
      </c>
      <c r="B47" s="95"/>
      <c r="C47" s="179"/>
      <c r="D47" s="191"/>
      <c r="E47" s="198"/>
      <c r="F47" s="28"/>
      <c r="G47" s="201"/>
      <c r="H47" s="92"/>
      <c r="I47" s="92"/>
      <c r="J47" s="93"/>
    </row>
    <row r="48" spans="1:10" ht="24.95" customHeight="1" x14ac:dyDescent="0.25">
      <c r="A48" s="90">
        <v>44</v>
      </c>
      <c r="B48" s="95"/>
      <c r="C48" s="179"/>
      <c r="D48" s="191"/>
      <c r="E48" s="198"/>
      <c r="F48" s="28"/>
      <c r="G48" s="199"/>
      <c r="H48" s="92"/>
      <c r="I48" s="92"/>
      <c r="J48" s="93"/>
    </row>
    <row r="49" spans="1:10" s="98" customFormat="1" ht="24.95" customHeight="1" x14ac:dyDescent="0.25">
      <c r="A49" s="90">
        <v>45</v>
      </c>
      <c r="B49" s="36"/>
      <c r="C49" s="181"/>
      <c r="D49" s="192"/>
      <c r="E49" s="198"/>
      <c r="F49" s="28"/>
      <c r="G49" s="199"/>
      <c r="H49" s="92"/>
      <c r="I49" s="92"/>
      <c r="J49" s="97"/>
    </row>
    <row r="50" spans="1:10" s="98" customFormat="1" ht="24.95" customHeight="1" x14ac:dyDescent="0.25">
      <c r="A50" s="90">
        <v>46</v>
      </c>
      <c r="B50" s="36"/>
      <c r="C50" s="181"/>
      <c r="D50" s="192"/>
      <c r="E50" s="200"/>
      <c r="F50" s="99"/>
      <c r="G50" s="199"/>
      <c r="H50" s="92"/>
      <c r="I50" s="92"/>
      <c r="J50" s="97"/>
    </row>
    <row r="51" spans="1:10" s="98" customFormat="1" ht="24.95" customHeight="1" x14ac:dyDescent="0.25">
      <c r="A51" s="90">
        <v>47</v>
      </c>
      <c r="B51" s="36"/>
      <c r="C51" s="181"/>
      <c r="D51" s="192"/>
      <c r="E51" s="200"/>
      <c r="F51" s="99"/>
      <c r="G51" s="201"/>
      <c r="H51" s="92"/>
      <c r="I51" s="92"/>
      <c r="J51" s="97"/>
    </row>
    <row r="52" spans="1:10" s="98" customFormat="1" ht="24.95" customHeight="1" x14ac:dyDescent="0.25">
      <c r="A52" s="90">
        <v>48</v>
      </c>
      <c r="B52" s="36"/>
      <c r="C52" s="181"/>
      <c r="D52" s="192"/>
      <c r="E52" s="200"/>
      <c r="F52" s="99"/>
      <c r="G52" s="201"/>
      <c r="H52" s="92"/>
      <c r="I52" s="92"/>
      <c r="J52" s="97"/>
    </row>
    <row r="53" spans="1:10" s="98" customFormat="1" ht="24.95" customHeight="1" x14ac:dyDescent="0.25">
      <c r="A53" s="90">
        <v>49</v>
      </c>
      <c r="B53" s="36"/>
      <c r="C53" s="181"/>
      <c r="D53" s="192"/>
      <c r="E53" s="200"/>
      <c r="F53" s="99"/>
      <c r="G53" s="201"/>
      <c r="H53" s="92"/>
      <c r="I53" s="92"/>
      <c r="J53" s="97"/>
    </row>
    <row r="54" spans="1:10" s="98" customFormat="1" ht="24.95" customHeight="1" x14ac:dyDescent="0.25">
      <c r="A54" s="90">
        <v>50</v>
      </c>
      <c r="B54" s="36"/>
      <c r="C54" s="181"/>
      <c r="D54" s="192"/>
      <c r="E54" s="200"/>
      <c r="F54" s="99"/>
      <c r="G54" s="201"/>
      <c r="H54" s="92"/>
      <c r="I54" s="92"/>
      <c r="J54" s="97"/>
    </row>
    <row r="55" spans="1:10" ht="24.95" customHeight="1" x14ac:dyDescent="0.25">
      <c r="A55" s="90">
        <v>51</v>
      </c>
      <c r="B55" s="96"/>
      <c r="C55" s="180"/>
      <c r="D55" s="191"/>
      <c r="E55" s="198"/>
      <c r="F55" s="28"/>
      <c r="G55" s="199"/>
      <c r="H55" s="92"/>
      <c r="I55" s="92"/>
      <c r="J55" s="93"/>
    </row>
    <row r="56" spans="1:10" ht="24.95" customHeight="1" x14ac:dyDescent="0.25">
      <c r="A56" s="90">
        <v>52</v>
      </c>
      <c r="B56" s="96"/>
      <c r="C56" s="180"/>
      <c r="D56" s="191"/>
      <c r="E56" s="198"/>
      <c r="F56" s="28"/>
      <c r="G56" s="199"/>
      <c r="H56" s="92"/>
      <c r="I56" s="92"/>
      <c r="J56" s="93"/>
    </row>
    <row r="57" spans="1:10" ht="24.95" customHeight="1" x14ac:dyDescent="0.25">
      <c r="A57" s="90">
        <v>53</v>
      </c>
      <c r="B57" s="95"/>
      <c r="C57" s="179"/>
      <c r="D57" s="191"/>
      <c r="E57" s="198"/>
      <c r="F57" s="28"/>
      <c r="G57" s="199"/>
      <c r="H57" s="92"/>
      <c r="I57" s="92"/>
      <c r="J57" s="93"/>
    </row>
    <row r="58" spans="1:10" ht="24.95" customHeight="1" x14ac:dyDescent="0.25">
      <c r="A58" s="90">
        <v>54</v>
      </c>
      <c r="B58" s="95"/>
      <c r="C58" s="179"/>
      <c r="D58" s="191"/>
      <c r="E58" s="198"/>
      <c r="F58" s="28"/>
      <c r="G58" s="199"/>
      <c r="H58" s="92"/>
      <c r="I58" s="92"/>
      <c r="J58" s="93"/>
    </row>
    <row r="59" spans="1:10" ht="24.95" customHeight="1" x14ac:dyDescent="0.25">
      <c r="A59" s="90">
        <v>55</v>
      </c>
      <c r="B59" s="95"/>
      <c r="C59" s="179"/>
      <c r="D59" s="191"/>
      <c r="E59" s="198"/>
      <c r="F59" s="28"/>
      <c r="G59" s="199"/>
      <c r="H59" s="92"/>
      <c r="I59" s="92"/>
      <c r="J59" s="93"/>
    </row>
    <row r="60" spans="1:10" ht="24.95" customHeight="1" x14ac:dyDescent="0.25">
      <c r="A60" s="90">
        <v>56</v>
      </c>
      <c r="B60" s="95"/>
      <c r="C60" s="179"/>
      <c r="D60" s="191"/>
      <c r="E60" s="198"/>
      <c r="F60" s="28"/>
      <c r="G60" s="199"/>
      <c r="H60" s="92"/>
      <c r="I60" s="92"/>
      <c r="J60" s="93"/>
    </row>
    <row r="61" spans="1:10" ht="24.95" customHeight="1" x14ac:dyDescent="0.25">
      <c r="A61" s="90">
        <v>57</v>
      </c>
      <c r="B61" s="95"/>
      <c r="C61" s="179"/>
      <c r="D61" s="191"/>
      <c r="E61" s="198"/>
      <c r="F61" s="28"/>
      <c r="G61" s="199"/>
      <c r="H61" s="92"/>
      <c r="I61" s="92"/>
      <c r="J61" s="93"/>
    </row>
    <row r="62" spans="1:10" ht="24.95" customHeight="1" x14ac:dyDescent="0.25">
      <c r="A62" s="90">
        <v>58</v>
      </c>
      <c r="B62" s="95"/>
      <c r="C62" s="179"/>
      <c r="D62" s="191"/>
      <c r="E62" s="198"/>
      <c r="F62" s="28"/>
      <c r="G62" s="199"/>
      <c r="H62" s="92"/>
      <c r="I62" s="92"/>
      <c r="J62" s="93"/>
    </row>
    <row r="63" spans="1:10" ht="24.95" customHeight="1" x14ac:dyDescent="0.25">
      <c r="A63" s="90">
        <v>59</v>
      </c>
      <c r="B63" s="95"/>
      <c r="C63" s="179"/>
      <c r="D63" s="191"/>
      <c r="E63" s="198"/>
      <c r="F63" s="28"/>
      <c r="G63" s="199"/>
      <c r="H63" s="92"/>
      <c r="I63" s="92"/>
      <c r="J63" s="93"/>
    </row>
    <row r="64" spans="1:10" ht="24.95" customHeight="1" x14ac:dyDescent="0.25">
      <c r="A64" s="90">
        <v>60</v>
      </c>
      <c r="B64" s="95"/>
      <c r="C64" s="179"/>
      <c r="D64" s="191"/>
      <c r="E64" s="198"/>
      <c r="F64" s="28"/>
      <c r="G64" s="199"/>
      <c r="H64" s="92"/>
      <c r="I64" s="92"/>
      <c r="J64" s="93"/>
    </row>
    <row r="65" spans="1:10" ht="24.95" customHeight="1" x14ac:dyDescent="0.25">
      <c r="A65" s="90">
        <v>61</v>
      </c>
      <c r="B65" s="95"/>
      <c r="C65" s="179"/>
      <c r="D65" s="191"/>
      <c r="E65" s="198"/>
      <c r="F65" s="28"/>
      <c r="G65" s="199"/>
      <c r="H65" s="92"/>
      <c r="I65" s="92"/>
      <c r="J65" s="93"/>
    </row>
    <row r="66" spans="1:10" ht="24.95" customHeight="1" x14ac:dyDescent="0.25">
      <c r="A66" s="90">
        <v>62</v>
      </c>
      <c r="B66" s="95"/>
      <c r="C66" s="179"/>
      <c r="D66" s="191"/>
      <c r="E66" s="198"/>
      <c r="F66" s="28"/>
      <c r="G66" s="199"/>
      <c r="H66" s="92"/>
      <c r="I66" s="92"/>
      <c r="J66" s="93"/>
    </row>
    <row r="67" spans="1:10" s="98" customFormat="1" ht="24.95" customHeight="1" x14ac:dyDescent="0.25">
      <c r="A67" s="90">
        <v>63</v>
      </c>
      <c r="B67" s="36"/>
      <c r="C67" s="181"/>
      <c r="D67" s="192"/>
      <c r="E67" s="198"/>
      <c r="F67" s="28"/>
      <c r="G67" s="199"/>
      <c r="H67" s="92"/>
      <c r="I67" s="92"/>
      <c r="J67" s="97"/>
    </row>
    <row r="68" spans="1:10" s="98" customFormat="1" ht="24.95" customHeight="1" x14ac:dyDescent="0.25">
      <c r="A68" s="90">
        <v>64</v>
      </c>
      <c r="B68" s="36"/>
      <c r="C68" s="181"/>
      <c r="D68" s="192"/>
      <c r="E68" s="200"/>
      <c r="F68" s="99"/>
      <c r="G68" s="199"/>
      <c r="H68" s="92"/>
      <c r="I68" s="92"/>
      <c r="J68" s="97"/>
    </row>
    <row r="69" spans="1:10" s="98" customFormat="1" ht="24.95" customHeight="1" x14ac:dyDescent="0.25">
      <c r="A69" s="90">
        <v>65</v>
      </c>
      <c r="B69" s="36"/>
      <c r="C69" s="181"/>
      <c r="D69" s="192"/>
      <c r="E69" s="200"/>
      <c r="F69" s="99"/>
      <c r="G69" s="201"/>
      <c r="H69" s="92"/>
      <c r="I69" s="92"/>
      <c r="J69" s="97"/>
    </row>
    <row r="70" spans="1:10" s="98" customFormat="1" ht="24.95" customHeight="1" x14ac:dyDescent="0.25">
      <c r="A70" s="90">
        <v>66</v>
      </c>
      <c r="B70" s="36"/>
      <c r="C70" s="181"/>
      <c r="D70" s="192"/>
      <c r="E70" s="200"/>
      <c r="F70" s="99"/>
      <c r="G70" s="201"/>
      <c r="H70" s="92"/>
      <c r="I70" s="92"/>
      <c r="J70" s="97"/>
    </row>
    <row r="71" spans="1:10" s="98" customFormat="1" ht="24.95" customHeight="1" x14ac:dyDescent="0.25">
      <c r="A71" s="90">
        <v>67</v>
      </c>
      <c r="B71" s="36"/>
      <c r="C71" s="181"/>
      <c r="D71" s="192"/>
      <c r="E71" s="200"/>
      <c r="F71" s="99"/>
      <c r="G71" s="201"/>
      <c r="H71" s="92"/>
      <c r="I71" s="92"/>
      <c r="J71" s="97"/>
    </row>
    <row r="72" spans="1:10" ht="24.95" customHeight="1" x14ac:dyDescent="0.25">
      <c r="A72" s="90">
        <v>68</v>
      </c>
      <c r="B72" s="95"/>
      <c r="C72" s="179"/>
      <c r="D72" s="191"/>
      <c r="E72" s="198"/>
      <c r="F72" s="28"/>
      <c r="G72" s="201"/>
      <c r="H72" s="92"/>
      <c r="I72" s="92"/>
      <c r="J72" s="93"/>
    </row>
    <row r="73" spans="1:10" ht="24.95" customHeight="1" x14ac:dyDescent="0.25">
      <c r="A73" s="90">
        <v>69</v>
      </c>
      <c r="B73" s="95"/>
      <c r="C73" s="179"/>
      <c r="D73" s="191"/>
      <c r="E73" s="198"/>
      <c r="F73" s="28"/>
      <c r="G73" s="199"/>
      <c r="H73" s="92"/>
      <c r="I73" s="92"/>
      <c r="J73" s="93"/>
    </row>
    <row r="74" spans="1:10" s="98" customFormat="1" ht="24.95" customHeight="1" x14ac:dyDescent="0.25">
      <c r="A74" s="90">
        <v>70</v>
      </c>
      <c r="B74" s="36"/>
      <c r="C74" s="181"/>
      <c r="D74" s="192"/>
      <c r="E74" s="198"/>
      <c r="F74" s="28"/>
      <c r="G74" s="199"/>
      <c r="H74" s="92"/>
      <c r="I74" s="92"/>
      <c r="J74" s="97"/>
    </row>
    <row r="75" spans="1:10" s="98" customFormat="1" ht="24.95" customHeight="1" x14ac:dyDescent="0.25">
      <c r="A75" s="90">
        <v>71</v>
      </c>
      <c r="B75" s="36"/>
      <c r="C75" s="181"/>
      <c r="D75" s="192"/>
      <c r="E75" s="200"/>
      <c r="F75" s="99"/>
      <c r="G75" s="199"/>
      <c r="H75" s="92"/>
      <c r="I75" s="92"/>
      <c r="J75" s="97"/>
    </row>
    <row r="76" spans="1:10" s="98" customFormat="1" ht="24.95" customHeight="1" x14ac:dyDescent="0.25">
      <c r="A76" s="90">
        <v>72</v>
      </c>
      <c r="B76" s="36"/>
      <c r="C76" s="181"/>
      <c r="D76" s="192"/>
      <c r="E76" s="200"/>
      <c r="F76" s="99"/>
      <c r="G76" s="201"/>
      <c r="H76" s="92"/>
      <c r="I76" s="92"/>
      <c r="J76" s="97"/>
    </row>
    <row r="77" spans="1:10" s="98" customFormat="1" ht="24.95" customHeight="1" x14ac:dyDescent="0.25">
      <c r="A77" s="90">
        <v>73</v>
      </c>
      <c r="B77" s="36"/>
      <c r="C77" s="181"/>
      <c r="D77" s="192"/>
      <c r="E77" s="200"/>
      <c r="F77" s="99"/>
      <c r="G77" s="201"/>
      <c r="H77" s="92"/>
      <c r="I77" s="92"/>
      <c r="J77" s="97"/>
    </row>
    <row r="78" spans="1:10" s="98" customFormat="1" ht="24.95" customHeight="1" x14ac:dyDescent="0.25">
      <c r="A78" s="90">
        <v>74</v>
      </c>
      <c r="B78" s="36"/>
      <c r="C78" s="181"/>
      <c r="D78" s="192"/>
      <c r="E78" s="200"/>
      <c r="F78" s="99"/>
      <c r="G78" s="201"/>
      <c r="H78" s="92"/>
      <c r="I78" s="92"/>
      <c r="J78" s="97"/>
    </row>
    <row r="79" spans="1:10" s="98" customFormat="1" ht="24.95" customHeight="1" x14ac:dyDescent="0.25">
      <c r="A79" s="90">
        <v>75</v>
      </c>
      <c r="B79" s="36"/>
      <c r="C79" s="181"/>
      <c r="D79" s="192"/>
      <c r="E79" s="200"/>
      <c r="F79" s="99"/>
      <c r="G79" s="201"/>
      <c r="H79" s="92"/>
      <c r="I79" s="92"/>
      <c r="J79" s="97"/>
    </row>
    <row r="80" spans="1:10" s="98" customFormat="1" ht="37.5" customHeight="1" thickBot="1" x14ac:dyDescent="0.3">
      <c r="A80" s="90"/>
      <c r="B80" s="100"/>
      <c r="C80" s="182"/>
      <c r="D80" s="193" t="s">
        <v>26</v>
      </c>
      <c r="E80" s="202"/>
      <c r="F80" s="102"/>
      <c r="G80" s="203"/>
      <c r="H80" s="81"/>
      <c r="I80" s="103" t="s">
        <v>27</v>
      </c>
      <c r="J80" s="97"/>
    </row>
    <row r="81" spans="1:10" s="98" customFormat="1" ht="24.95" customHeight="1" thickBot="1" x14ac:dyDescent="0.3">
      <c r="A81" s="97"/>
      <c r="B81" s="104"/>
      <c r="C81" s="104"/>
      <c r="D81" s="105"/>
      <c r="E81" s="136">
        <f t="shared" ref="E81:G81" si="0">SUM(E5:E79)</f>
        <v>0</v>
      </c>
      <c r="F81" s="136">
        <f t="shared" ref="F81" si="1">SUM(F5:F79)</f>
        <v>0</v>
      </c>
      <c r="G81" s="136">
        <f t="shared" si="0"/>
        <v>0</v>
      </c>
      <c r="H81" s="105"/>
      <c r="I81" s="141">
        <f>SUM(E81:G81)</f>
        <v>0</v>
      </c>
      <c r="J81" s="97"/>
    </row>
    <row r="82" spans="1:10" s="98" customFormat="1" ht="24.95" customHeight="1" x14ac:dyDescent="0.25">
      <c r="A82" s="97"/>
      <c r="B82" s="82"/>
      <c r="C82" s="82"/>
      <c r="D82" s="81"/>
      <c r="E82" s="81"/>
      <c r="F82" s="81"/>
      <c r="G82" s="81"/>
      <c r="H82" s="97"/>
      <c r="I82" s="97"/>
    </row>
    <row r="83" spans="1:10" s="98" customFormat="1" ht="35.25" customHeight="1" thickBot="1" x14ac:dyDescent="0.3">
      <c r="A83" s="97"/>
      <c r="B83" s="82"/>
      <c r="C83" s="82"/>
      <c r="D83" s="81"/>
      <c r="E83" s="81"/>
      <c r="F83" s="81"/>
      <c r="G83" s="108" t="s">
        <v>28</v>
      </c>
      <c r="H83" s="97"/>
      <c r="I83" s="97"/>
    </row>
    <row r="84" spans="1:10" s="98" customFormat="1" ht="24.95" customHeight="1" thickBot="1" x14ac:dyDescent="0.3">
      <c r="A84" s="97"/>
      <c r="B84" s="82"/>
      <c r="C84" s="82"/>
      <c r="D84" s="81"/>
      <c r="E84" s="81"/>
      <c r="F84" s="81"/>
      <c r="G84" s="109">
        <f>I5+I81</f>
        <v>0</v>
      </c>
      <c r="H84" s="97"/>
      <c r="I84" s="97"/>
    </row>
    <row r="85" spans="1:10" s="97" customFormat="1" ht="18" hidden="1" x14ac:dyDescent="0.25">
      <c r="G85" s="81"/>
    </row>
    <row r="86" spans="1:10" s="98" customFormat="1" ht="18" hidden="1" x14ac:dyDescent="0.25">
      <c r="A86" s="97"/>
      <c r="H86" s="97"/>
      <c r="I86" s="97"/>
      <c r="J86" s="97"/>
    </row>
    <row r="87" spans="1:10" s="98" customFormat="1" ht="18" hidden="1" x14ac:dyDescent="0.25">
      <c r="A87" s="97"/>
      <c r="H87" s="97"/>
      <c r="I87" s="97"/>
      <c r="J87" s="97"/>
    </row>
    <row r="88" spans="1:10" s="98" customFormat="1" ht="18" hidden="1" x14ac:dyDescent="0.25">
      <c r="A88" s="97"/>
      <c r="H88" s="97"/>
      <c r="I88" s="97"/>
      <c r="J88" s="97"/>
    </row>
    <row r="89" spans="1:10" s="98" customFormat="1" ht="18" hidden="1" x14ac:dyDescent="0.25">
      <c r="A89" s="97"/>
      <c r="H89" s="97"/>
      <c r="I89" s="97"/>
      <c r="J89" s="97"/>
    </row>
    <row r="90" spans="1:10" s="98" customFormat="1" ht="18" hidden="1" x14ac:dyDescent="0.25">
      <c r="A90" s="97"/>
      <c r="H90" s="97"/>
      <c r="I90" s="97"/>
      <c r="J90" s="97"/>
    </row>
    <row r="91" spans="1:10" s="98" customFormat="1" ht="18" hidden="1" x14ac:dyDescent="0.25">
      <c r="A91" s="97"/>
      <c r="H91" s="97"/>
      <c r="I91" s="97"/>
      <c r="J91" s="97"/>
    </row>
    <row r="92" spans="1:10" s="98" customFormat="1" ht="18" hidden="1" x14ac:dyDescent="0.25">
      <c r="A92" s="97"/>
      <c r="H92" s="97"/>
      <c r="I92" s="97"/>
      <c r="J92" s="97"/>
    </row>
    <row r="93" spans="1:10" s="98" customFormat="1" ht="18" hidden="1" x14ac:dyDescent="0.25">
      <c r="A93" s="97"/>
      <c r="H93" s="97"/>
      <c r="I93" s="97"/>
      <c r="J93" s="97"/>
    </row>
    <row r="94" spans="1:10" s="98" customFormat="1" ht="18" hidden="1" x14ac:dyDescent="0.25">
      <c r="A94" s="97"/>
      <c r="H94" s="97"/>
      <c r="I94" s="97"/>
      <c r="J94" s="97"/>
    </row>
    <row r="95" spans="1:10" s="98" customFormat="1" ht="18" hidden="1" x14ac:dyDescent="0.25">
      <c r="A95" s="97"/>
      <c r="H95" s="97"/>
      <c r="I95" s="97"/>
      <c r="J95" s="97"/>
    </row>
    <row r="96" spans="1:10" s="98" customFormat="1" ht="18" hidden="1" x14ac:dyDescent="0.25">
      <c r="A96" s="97"/>
      <c r="H96" s="97"/>
      <c r="I96" s="97"/>
      <c r="J96" s="97"/>
    </row>
    <row r="97" spans="1:10" s="98" customFormat="1" ht="18" hidden="1" x14ac:dyDescent="0.25">
      <c r="A97" s="97"/>
      <c r="H97" s="97"/>
      <c r="I97" s="97"/>
      <c r="J97" s="97"/>
    </row>
    <row r="98" spans="1:10" s="98" customFormat="1" ht="18" hidden="1" x14ac:dyDescent="0.25">
      <c r="A98" s="97"/>
      <c r="H98" s="97"/>
      <c r="I98" s="97"/>
      <c r="J98" s="97"/>
    </row>
    <row r="99" spans="1:10" s="98" customFormat="1" ht="18" hidden="1" x14ac:dyDescent="0.25">
      <c r="A99" s="97"/>
      <c r="H99" s="97"/>
      <c r="I99" s="97"/>
      <c r="J99" s="97"/>
    </row>
    <row r="100" spans="1:10" s="98" customFormat="1" ht="18" hidden="1" x14ac:dyDescent="0.25">
      <c r="A100" s="97"/>
      <c r="H100" s="97"/>
      <c r="I100" s="97"/>
      <c r="J100" s="97"/>
    </row>
    <row r="101" spans="1:10" s="98" customFormat="1" ht="18" hidden="1" x14ac:dyDescent="0.25">
      <c r="A101" s="97"/>
      <c r="H101" s="97"/>
      <c r="I101" s="97"/>
      <c r="J101" s="97"/>
    </row>
    <row r="102" spans="1:10" ht="18" hidden="1" x14ac:dyDescent="0.25">
      <c r="G102" s="98"/>
    </row>
  </sheetData>
  <sheetProtection formatCells="0" formatColumns="0" formatRows="0" insertColumns="0" insertRows="0" deleteColumns="0" deleteRows="0" selectLockedCells="1" sort="0" autoFilter="0" pivotTables="0"/>
  <mergeCells count="2">
    <mergeCell ref="D2:G2"/>
    <mergeCell ref="G1:I1"/>
  </mergeCells>
  <phoneticPr fontId="5" type="noConversion"/>
  <printOptions horizontalCentered="1" verticalCentered="1"/>
  <pageMargins left="0.76" right="0.52" top="0.5" bottom="0.45" header="0.3" footer="0.3"/>
  <pageSetup scale="3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-0.249977111117893"/>
    <pageSetUpPr fitToPage="1"/>
  </sheetPr>
  <dimension ref="A1:O111"/>
  <sheetViews>
    <sheetView zoomScale="70" zoomScaleNormal="70" workbookViewId="0">
      <selection activeCell="D22" sqref="D22"/>
    </sheetView>
  </sheetViews>
  <sheetFormatPr defaultColWidth="0" defaultRowHeight="14.25" zeroHeight="1" x14ac:dyDescent="0.2"/>
  <cols>
    <col min="1" max="1" width="6" style="90" bestFit="1" customWidth="1"/>
    <col min="2" max="2" width="14.140625" style="106" customWidth="1"/>
    <col min="3" max="3" width="12.7109375" style="106" customWidth="1"/>
    <col min="4" max="4" width="36.85546875" style="106" customWidth="1"/>
    <col min="5" max="5" width="37.85546875" style="16" customWidth="1"/>
    <col min="6" max="6" width="20.7109375" style="83" customWidth="1"/>
    <col min="7" max="9" width="20.7109375" style="81" customWidth="1"/>
    <col min="10" max="10" width="20.5703125" style="83" customWidth="1"/>
    <col min="11" max="11" width="28.140625" style="93" customWidth="1"/>
    <col min="12" max="12" width="1.85546875" style="81" customWidth="1"/>
    <col min="13" max="15" width="0" style="16" hidden="1" customWidth="1"/>
    <col min="16" max="16384" width="8.85546875" style="16" hidden="1"/>
  </cols>
  <sheetData>
    <row r="1" spans="1:12" s="81" customFormat="1" ht="39" customHeight="1" x14ac:dyDescent="0.2">
      <c r="B1" s="82"/>
      <c r="G1" s="83"/>
      <c r="H1" s="83"/>
    </row>
    <row r="2" spans="1:12" s="59" customFormat="1" ht="41.25" customHeight="1" x14ac:dyDescent="0.45">
      <c r="A2" s="130"/>
      <c r="B2" s="60"/>
      <c r="C2" s="60"/>
      <c r="D2" s="60"/>
      <c r="E2" s="228" t="str">
        <f>"Committee Expenses " &amp; 'START HERE'!C8 &amp; " - " &amp; 'START HERE'!C9 &amp; ""</f>
        <v xml:space="preserve">Committee Expenses  - </v>
      </c>
      <c r="F2" s="228"/>
      <c r="G2" s="228"/>
      <c r="H2" s="131"/>
      <c r="I2" s="131"/>
      <c r="J2" s="110"/>
      <c r="K2" s="172" cm="1">
        <f t="array" ref="K2:L2">'START HERE'!B11:C11</f>
        <v>0</v>
      </c>
      <c r="L2" s="59">
        <v>0</v>
      </c>
    </row>
    <row r="3" spans="1:12" s="81" customFormat="1" ht="14.25" customHeight="1" thickBot="1" x14ac:dyDescent="0.4">
      <c r="A3" s="90"/>
      <c r="B3" s="82"/>
      <c r="C3" s="82"/>
      <c r="D3" s="82"/>
      <c r="E3" s="113"/>
      <c r="F3" s="113"/>
      <c r="G3" s="113"/>
      <c r="H3" s="113"/>
      <c r="I3" s="113"/>
      <c r="J3" s="113"/>
      <c r="K3" s="114"/>
    </row>
    <row r="4" spans="1:12" s="119" customFormat="1" ht="229.5" customHeight="1" thickBot="1" x14ac:dyDescent="0.3">
      <c r="A4" s="88"/>
      <c r="B4" s="204" t="s">
        <v>19</v>
      </c>
      <c r="C4" s="115" t="s">
        <v>29</v>
      </c>
      <c r="D4" s="214" t="s">
        <v>30</v>
      </c>
      <c r="E4" s="116" t="s">
        <v>21</v>
      </c>
      <c r="F4" s="209" t="s">
        <v>31</v>
      </c>
      <c r="G4" s="210" t="s">
        <v>32</v>
      </c>
      <c r="H4" s="211" t="s">
        <v>33</v>
      </c>
      <c r="I4" s="212" t="s">
        <v>34</v>
      </c>
      <c r="J4" s="213" t="s">
        <v>35</v>
      </c>
      <c r="K4" s="117"/>
      <c r="L4" s="118"/>
    </row>
    <row r="5" spans="1:12" s="123" customFormat="1" ht="24.75" customHeight="1" x14ac:dyDescent="0.25">
      <c r="A5" s="120">
        <v>1</v>
      </c>
      <c r="B5" s="183"/>
      <c r="C5" s="24"/>
      <c r="D5" s="24"/>
      <c r="E5" s="25"/>
      <c r="F5" s="26"/>
      <c r="G5" s="205"/>
      <c r="H5" s="206"/>
      <c r="I5" s="207"/>
      <c r="J5" s="208"/>
      <c r="K5" s="121"/>
      <c r="L5" s="122"/>
    </row>
    <row r="6" spans="1:12" s="123" customFormat="1" ht="24.75" customHeight="1" x14ac:dyDescent="0.25">
      <c r="A6" s="120">
        <v>2</v>
      </c>
      <c r="B6" s="91"/>
      <c r="C6" s="30"/>
      <c r="D6" s="30"/>
      <c r="E6" s="31"/>
      <c r="F6" s="32"/>
      <c r="G6" s="27"/>
      <c r="H6" s="139"/>
      <c r="I6" s="29"/>
      <c r="J6" s="75"/>
      <c r="K6" s="121"/>
      <c r="L6" s="122"/>
    </row>
    <row r="7" spans="1:12" s="123" customFormat="1" ht="24.75" customHeight="1" x14ac:dyDescent="0.25">
      <c r="A7" s="120">
        <v>3</v>
      </c>
      <c r="B7" s="91"/>
      <c r="C7" s="30"/>
      <c r="D7" s="30"/>
      <c r="E7" s="31"/>
      <c r="F7" s="32"/>
      <c r="G7" s="27"/>
      <c r="H7" s="139"/>
      <c r="I7" s="29"/>
      <c r="J7" s="75"/>
      <c r="K7" s="121"/>
      <c r="L7" s="122"/>
    </row>
    <row r="8" spans="1:12" s="123" customFormat="1" ht="24.75" customHeight="1" x14ac:dyDescent="0.25">
      <c r="A8" s="120">
        <v>4</v>
      </c>
      <c r="B8" s="91"/>
      <c r="C8" s="30"/>
      <c r="D8" s="30"/>
      <c r="E8" s="31"/>
      <c r="F8" s="32"/>
      <c r="G8" s="27"/>
      <c r="H8" s="139"/>
      <c r="I8" s="29"/>
      <c r="J8" s="75"/>
      <c r="K8" s="121"/>
      <c r="L8" s="122"/>
    </row>
    <row r="9" spans="1:12" s="123" customFormat="1" ht="24.75" customHeight="1" x14ac:dyDescent="0.25">
      <c r="A9" s="120">
        <v>5</v>
      </c>
      <c r="B9" s="91"/>
      <c r="C9" s="30"/>
      <c r="D9" s="30"/>
      <c r="E9" s="31"/>
      <c r="F9" s="32"/>
      <c r="G9" s="27"/>
      <c r="H9" s="139"/>
      <c r="I9" s="29"/>
      <c r="J9" s="75"/>
      <c r="K9" s="121"/>
      <c r="L9" s="122"/>
    </row>
    <row r="10" spans="1:12" s="123" customFormat="1" ht="24.75" customHeight="1" x14ac:dyDescent="0.25">
      <c r="A10" s="120">
        <v>6</v>
      </c>
      <c r="B10" s="91"/>
      <c r="C10" s="30"/>
      <c r="D10" s="30"/>
      <c r="E10" s="31"/>
      <c r="F10" s="32"/>
      <c r="G10" s="27"/>
      <c r="H10" s="139"/>
      <c r="I10" s="29"/>
      <c r="J10" s="75"/>
      <c r="K10" s="121"/>
      <c r="L10" s="122"/>
    </row>
    <row r="11" spans="1:12" s="123" customFormat="1" ht="24.75" customHeight="1" x14ac:dyDescent="0.25">
      <c r="A11" s="120">
        <v>7</v>
      </c>
      <c r="B11" s="91"/>
      <c r="C11" s="30"/>
      <c r="D11" s="30"/>
      <c r="E11" s="31"/>
      <c r="F11" s="32"/>
      <c r="G11" s="27"/>
      <c r="H11" s="139"/>
      <c r="I11" s="29"/>
      <c r="J11" s="75"/>
      <c r="K11" s="121"/>
      <c r="L11" s="122"/>
    </row>
    <row r="12" spans="1:12" s="123" customFormat="1" ht="24.75" customHeight="1" x14ac:dyDescent="0.25">
      <c r="A12" s="120">
        <v>8</v>
      </c>
      <c r="B12" s="91"/>
      <c r="C12" s="30"/>
      <c r="D12" s="30"/>
      <c r="E12" s="31"/>
      <c r="F12" s="32"/>
      <c r="G12" s="27"/>
      <c r="H12" s="139"/>
      <c r="I12" s="29"/>
      <c r="J12" s="75"/>
      <c r="K12" s="121"/>
      <c r="L12" s="122"/>
    </row>
    <row r="13" spans="1:12" s="123" customFormat="1" ht="24.75" customHeight="1" x14ac:dyDescent="0.25">
      <c r="A13" s="120">
        <v>9</v>
      </c>
      <c r="B13" s="91"/>
      <c r="C13" s="30"/>
      <c r="D13" s="30"/>
      <c r="E13" s="31"/>
      <c r="F13" s="32"/>
      <c r="G13" s="27"/>
      <c r="H13" s="139"/>
      <c r="I13" s="29"/>
      <c r="J13" s="75"/>
      <c r="K13" s="121"/>
      <c r="L13" s="122"/>
    </row>
    <row r="14" spans="1:12" s="123" customFormat="1" ht="24.75" customHeight="1" x14ac:dyDescent="0.25">
      <c r="A14" s="120">
        <v>10</v>
      </c>
      <c r="B14" s="91"/>
      <c r="C14" s="30"/>
      <c r="D14" s="30"/>
      <c r="E14" s="31"/>
      <c r="F14" s="32"/>
      <c r="G14" s="27"/>
      <c r="H14" s="139"/>
      <c r="I14" s="29"/>
      <c r="J14" s="75"/>
      <c r="K14" s="121"/>
      <c r="L14" s="122"/>
    </row>
    <row r="15" spans="1:12" s="123" customFormat="1" ht="24.75" customHeight="1" x14ac:dyDescent="0.25">
      <c r="A15" s="120">
        <v>11</v>
      </c>
      <c r="B15" s="91"/>
      <c r="C15" s="33"/>
      <c r="D15" s="33"/>
      <c r="E15" s="34"/>
      <c r="F15" s="35"/>
      <c r="G15" s="27"/>
      <c r="H15" s="139"/>
      <c r="I15" s="29"/>
      <c r="J15" s="75"/>
      <c r="K15" s="121"/>
      <c r="L15" s="122"/>
    </row>
    <row r="16" spans="1:12" s="123" customFormat="1" ht="24.75" customHeight="1" x14ac:dyDescent="0.25">
      <c r="A16" s="120">
        <v>12</v>
      </c>
      <c r="B16" s="91"/>
      <c r="C16" s="33"/>
      <c r="D16" s="33"/>
      <c r="E16" s="34"/>
      <c r="F16" s="35"/>
      <c r="G16" s="27"/>
      <c r="H16" s="139"/>
      <c r="I16" s="29"/>
      <c r="J16" s="75"/>
      <c r="K16" s="121"/>
      <c r="L16" s="122"/>
    </row>
    <row r="17" spans="1:12" s="123" customFormat="1" ht="24.75" customHeight="1" x14ac:dyDescent="0.25">
      <c r="A17" s="120">
        <v>13</v>
      </c>
      <c r="B17" s="36"/>
      <c r="C17" s="33"/>
      <c r="D17" s="33"/>
      <c r="E17" s="34"/>
      <c r="F17" s="35"/>
      <c r="G17" s="27"/>
      <c r="H17" s="139"/>
      <c r="I17" s="29"/>
      <c r="J17" s="75"/>
      <c r="K17" s="121"/>
      <c r="L17" s="122"/>
    </row>
    <row r="18" spans="1:12" s="123" customFormat="1" ht="24.75" customHeight="1" x14ac:dyDescent="0.25">
      <c r="A18" s="120">
        <v>14</v>
      </c>
      <c r="B18" s="36"/>
      <c r="C18" s="33"/>
      <c r="D18" s="33"/>
      <c r="E18" s="34"/>
      <c r="F18" s="35"/>
      <c r="G18" s="27"/>
      <c r="H18" s="139"/>
      <c r="I18" s="29"/>
      <c r="J18" s="75"/>
      <c r="K18" s="121"/>
      <c r="L18" s="122"/>
    </row>
    <row r="19" spans="1:12" s="123" customFormat="1" ht="24.75" customHeight="1" x14ac:dyDescent="0.25">
      <c r="A19" s="120">
        <v>15</v>
      </c>
      <c r="B19" s="36"/>
      <c r="C19" s="33"/>
      <c r="D19" s="33"/>
      <c r="E19" s="34"/>
      <c r="F19" s="35"/>
      <c r="G19" s="27"/>
      <c r="H19" s="139"/>
      <c r="I19" s="29"/>
      <c r="J19" s="75"/>
      <c r="K19" s="121"/>
      <c r="L19" s="122"/>
    </row>
    <row r="20" spans="1:12" s="123" customFormat="1" ht="24.75" customHeight="1" x14ac:dyDescent="0.25">
      <c r="A20" s="120">
        <v>16</v>
      </c>
      <c r="B20" s="36"/>
      <c r="C20" s="33"/>
      <c r="D20" s="33"/>
      <c r="E20" s="34"/>
      <c r="F20" s="35"/>
      <c r="G20" s="27"/>
      <c r="H20" s="139"/>
      <c r="I20" s="29"/>
      <c r="J20" s="75"/>
      <c r="K20" s="121"/>
      <c r="L20" s="122"/>
    </row>
    <row r="21" spans="1:12" s="123" customFormat="1" ht="24.75" customHeight="1" x14ac:dyDescent="0.25">
      <c r="A21" s="120">
        <v>17</v>
      </c>
      <c r="B21" s="36"/>
      <c r="C21" s="33"/>
      <c r="D21" s="33"/>
      <c r="E21" s="34"/>
      <c r="F21" s="35"/>
      <c r="G21" s="27"/>
      <c r="H21" s="139"/>
      <c r="I21" s="29"/>
      <c r="J21" s="75"/>
      <c r="K21" s="121"/>
      <c r="L21" s="122"/>
    </row>
    <row r="22" spans="1:12" s="123" customFormat="1" ht="24.75" customHeight="1" x14ac:dyDescent="0.25">
      <c r="A22" s="120">
        <v>18</v>
      </c>
      <c r="B22" s="36"/>
      <c r="C22" s="33"/>
      <c r="D22" s="33"/>
      <c r="E22" s="34"/>
      <c r="F22" s="35"/>
      <c r="G22" s="27"/>
      <c r="H22" s="139"/>
      <c r="I22" s="29"/>
      <c r="J22" s="75"/>
      <c r="K22" s="121"/>
      <c r="L22" s="122"/>
    </row>
    <row r="23" spans="1:12" s="123" customFormat="1" ht="24.75" customHeight="1" x14ac:dyDescent="0.25">
      <c r="A23" s="120">
        <v>19</v>
      </c>
      <c r="B23" s="36"/>
      <c r="C23" s="33"/>
      <c r="D23" s="33"/>
      <c r="E23" s="34"/>
      <c r="F23" s="35"/>
      <c r="G23" s="27"/>
      <c r="H23" s="139"/>
      <c r="I23" s="29"/>
      <c r="J23" s="75"/>
      <c r="K23" s="121"/>
      <c r="L23" s="122"/>
    </row>
    <row r="24" spans="1:12" s="123" customFormat="1" ht="24.75" customHeight="1" x14ac:dyDescent="0.25">
      <c r="A24" s="120">
        <v>20</v>
      </c>
      <c r="B24" s="36"/>
      <c r="C24" s="33"/>
      <c r="D24" s="33"/>
      <c r="E24" s="34"/>
      <c r="F24" s="35"/>
      <c r="G24" s="27"/>
      <c r="H24" s="139"/>
      <c r="I24" s="29"/>
      <c r="J24" s="75"/>
      <c r="K24" s="121"/>
      <c r="L24" s="122"/>
    </row>
    <row r="25" spans="1:12" s="123" customFormat="1" ht="24.75" customHeight="1" x14ac:dyDescent="0.25">
      <c r="A25" s="120">
        <v>21</v>
      </c>
      <c r="B25" s="36"/>
      <c r="C25" s="33"/>
      <c r="D25" s="33"/>
      <c r="E25" s="34"/>
      <c r="F25" s="35"/>
      <c r="G25" s="27"/>
      <c r="H25" s="139"/>
      <c r="I25" s="29"/>
      <c r="J25" s="75"/>
      <c r="K25" s="121"/>
      <c r="L25" s="122"/>
    </row>
    <row r="26" spans="1:12" s="123" customFormat="1" ht="24.75" customHeight="1" x14ac:dyDescent="0.25">
      <c r="A26" s="120">
        <v>22</v>
      </c>
      <c r="B26" s="36"/>
      <c r="C26" s="33"/>
      <c r="D26" s="33"/>
      <c r="E26" s="34"/>
      <c r="F26" s="35"/>
      <c r="G26" s="27"/>
      <c r="H26" s="139"/>
      <c r="I26" s="29"/>
      <c r="J26" s="75"/>
      <c r="K26" s="121"/>
      <c r="L26" s="122"/>
    </row>
    <row r="27" spans="1:12" s="123" customFormat="1" ht="24.75" customHeight="1" x14ac:dyDescent="0.25">
      <c r="A27" s="120">
        <v>23</v>
      </c>
      <c r="B27" s="74"/>
      <c r="C27" s="33"/>
      <c r="D27" s="33"/>
      <c r="E27" s="34"/>
      <c r="F27" s="35"/>
      <c r="G27" s="27"/>
      <c r="H27" s="139"/>
      <c r="I27" s="29"/>
      <c r="J27" s="75"/>
      <c r="K27" s="121"/>
      <c r="L27" s="122"/>
    </row>
    <row r="28" spans="1:12" s="123" customFormat="1" ht="24.75" customHeight="1" x14ac:dyDescent="0.25">
      <c r="A28" s="120">
        <v>24</v>
      </c>
      <c r="B28" s="74"/>
      <c r="C28" s="33"/>
      <c r="D28" s="33"/>
      <c r="E28" s="34"/>
      <c r="F28" s="35"/>
      <c r="G28" s="27"/>
      <c r="H28" s="139"/>
      <c r="I28" s="29"/>
      <c r="J28" s="75"/>
      <c r="K28" s="121"/>
      <c r="L28" s="122"/>
    </row>
    <row r="29" spans="1:12" s="123" customFormat="1" ht="24.75" customHeight="1" x14ac:dyDescent="0.25">
      <c r="A29" s="120">
        <v>25</v>
      </c>
      <c r="B29" s="36"/>
      <c r="C29" s="33"/>
      <c r="D29" s="33"/>
      <c r="E29" s="34"/>
      <c r="F29" s="35"/>
      <c r="G29" s="27"/>
      <c r="H29" s="139"/>
      <c r="I29" s="29"/>
      <c r="J29" s="75"/>
      <c r="K29" s="121"/>
      <c r="L29" s="122"/>
    </row>
    <row r="30" spans="1:12" s="123" customFormat="1" ht="24.75" customHeight="1" x14ac:dyDescent="0.25">
      <c r="A30" s="120">
        <v>26</v>
      </c>
      <c r="B30" s="36"/>
      <c r="C30" s="33"/>
      <c r="D30" s="33"/>
      <c r="E30" s="34"/>
      <c r="F30" s="35"/>
      <c r="G30" s="27"/>
      <c r="H30" s="139"/>
      <c r="I30" s="29"/>
      <c r="J30" s="75"/>
      <c r="K30" s="121"/>
      <c r="L30" s="122"/>
    </row>
    <row r="31" spans="1:12" s="123" customFormat="1" ht="24.75" customHeight="1" x14ac:dyDescent="0.25">
      <c r="A31" s="120">
        <v>27</v>
      </c>
      <c r="B31" s="36"/>
      <c r="C31" s="33"/>
      <c r="D31" s="33"/>
      <c r="E31" s="34"/>
      <c r="F31" s="35"/>
      <c r="G31" s="27"/>
      <c r="H31" s="139"/>
      <c r="I31" s="29"/>
      <c r="J31" s="75"/>
      <c r="K31" s="121"/>
      <c r="L31" s="122"/>
    </row>
    <row r="32" spans="1:12" s="123" customFormat="1" ht="24.75" customHeight="1" x14ac:dyDescent="0.25">
      <c r="A32" s="120">
        <v>28</v>
      </c>
      <c r="B32" s="36"/>
      <c r="C32" s="33"/>
      <c r="D32" s="33"/>
      <c r="E32" s="34"/>
      <c r="F32" s="35"/>
      <c r="G32" s="27"/>
      <c r="H32" s="139"/>
      <c r="I32" s="29"/>
      <c r="J32" s="75"/>
      <c r="K32" s="121"/>
      <c r="L32" s="122"/>
    </row>
    <row r="33" spans="1:12" s="123" customFormat="1" ht="24.75" customHeight="1" x14ac:dyDescent="0.25">
      <c r="A33" s="120">
        <v>29</v>
      </c>
      <c r="B33" s="36"/>
      <c r="C33" s="33"/>
      <c r="D33" s="33"/>
      <c r="E33" s="34"/>
      <c r="F33" s="35"/>
      <c r="G33" s="27"/>
      <c r="H33" s="139"/>
      <c r="I33" s="29"/>
      <c r="J33" s="75"/>
      <c r="K33" s="121"/>
      <c r="L33" s="122"/>
    </row>
    <row r="34" spans="1:12" s="123" customFormat="1" ht="24.75" customHeight="1" x14ac:dyDescent="0.25">
      <c r="A34" s="120">
        <v>30</v>
      </c>
      <c r="B34" s="36"/>
      <c r="C34" s="33"/>
      <c r="D34" s="33"/>
      <c r="E34" s="34"/>
      <c r="F34" s="35"/>
      <c r="G34" s="27"/>
      <c r="H34" s="139"/>
      <c r="I34" s="29"/>
      <c r="J34" s="75"/>
      <c r="K34" s="121"/>
      <c r="L34" s="122"/>
    </row>
    <row r="35" spans="1:12" s="123" customFormat="1" ht="24.75" customHeight="1" x14ac:dyDescent="0.25">
      <c r="A35" s="120">
        <v>31</v>
      </c>
      <c r="B35" s="36"/>
      <c r="C35" s="33"/>
      <c r="D35" s="33"/>
      <c r="E35" s="34"/>
      <c r="F35" s="35"/>
      <c r="G35" s="27"/>
      <c r="H35" s="139"/>
      <c r="I35" s="29"/>
      <c r="J35" s="75"/>
      <c r="K35" s="121"/>
      <c r="L35" s="122"/>
    </row>
    <row r="36" spans="1:12" s="123" customFormat="1" ht="24.75" customHeight="1" x14ac:dyDescent="0.25">
      <c r="A36" s="120">
        <v>32</v>
      </c>
      <c r="B36" s="36"/>
      <c r="C36" s="33"/>
      <c r="D36" s="33"/>
      <c r="E36" s="34"/>
      <c r="F36" s="35"/>
      <c r="G36" s="27"/>
      <c r="H36" s="139"/>
      <c r="I36" s="29"/>
      <c r="J36" s="75"/>
      <c r="K36" s="121"/>
      <c r="L36" s="122"/>
    </row>
    <row r="37" spans="1:12" s="123" customFormat="1" ht="24.75" customHeight="1" x14ac:dyDescent="0.25">
      <c r="A37" s="120">
        <v>33</v>
      </c>
      <c r="B37" s="36"/>
      <c r="C37" s="33"/>
      <c r="D37" s="33"/>
      <c r="E37" s="34"/>
      <c r="F37" s="35"/>
      <c r="G37" s="27"/>
      <c r="H37" s="139"/>
      <c r="I37" s="29"/>
      <c r="J37" s="75"/>
      <c r="K37" s="121"/>
      <c r="L37" s="122"/>
    </row>
    <row r="38" spans="1:12" s="123" customFormat="1" ht="24.75" customHeight="1" x14ac:dyDescent="0.25">
      <c r="A38" s="120">
        <v>34</v>
      </c>
      <c r="B38" s="36"/>
      <c r="C38" s="33"/>
      <c r="D38" s="33"/>
      <c r="E38" s="34"/>
      <c r="F38" s="35"/>
      <c r="G38" s="27"/>
      <c r="H38" s="139"/>
      <c r="I38" s="29"/>
      <c r="J38" s="75"/>
      <c r="K38" s="121"/>
      <c r="L38" s="122"/>
    </row>
    <row r="39" spans="1:12" s="123" customFormat="1" ht="24.75" customHeight="1" x14ac:dyDescent="0.25">
      <c r="A39" s="120">
        <v>35</v>
      </c>
      <c r="B39" s="36"/>
      <c r="C39" s="33"/>
      <c r="D39" s="33"/>
      <c r="E39" s="34"/>
      <c r="F39" s="35"/>
      <c r="G39" s="27"/>
      <c r="H39" s="139"/>
      <c r="I39" s="29"/>
      <c r="J39" s="75"/>
      <c r="K39" s="121"/>
      <c r="L39" s="122"/>
    </row>
    <row r="40" spans="1:12" s="123" customFormat="1" ht="24.75" customHeight="1" x14ac:dyDescent="0.25">
      <c r="A40" s="120">
        <v>36</v>
      </c>
      <c r="B40" s="36"/>
      <c r="C40" s="33"/>
      <c r="D40" s="33"/>
      <c r="E40" s="34"/>
      <c r="F40" s="35"/>
      <c r="G40" s="27"/>
      <c r="H40" s="139"/>
      <c r="I40" s="29"/>
      <c r="J40" s="75"/>
      <c r="K40" s="121"/>
      <c r="L40" s="122"/>
    </row>
    <row r="41" spans="1:12" s="123" customFormat="1" ht="24.75" customHeight="1" x14ac:dyDescent="0.25">
      <c r="A41" s="120">
        <v>37</v>
      </c>
      <c r="B41" s="36"/>
      <c r="C41" s="33"/>
      <c r="D41" s="33"/>
      <c r="E41" s="34"/>
      <c r="F41" s="35"/>
      <c r="G41" s="27"/>
      <c r="H41" s="139"/>
      <c r="I41" s="29"/>
      <c r="J41" s="75"/>
      <c r="K41" s="121"/>
      <c r="L41" s="122"/>
    </row>
    <row r="42" spans="1:12" s="123" customFormat="1" ht="24.75" customHeight="1" x14ac:dyDescent="0.25">
      <c r="A42" s="120">
        <v>38</v>
      </c>
      <c r="B42" s="36"/>
      <c r="C42" s="33"/>
      <c r="D42" s="33"/>
      <c r="E42" s="34"/>
      <c r="F42" s="35"/>
      <c r="G42" s="27"/>
      <c r="H42" s="139"/>
      <c r="I42" s="29"/>
      <c r="J42" s="75"/>
      <c r="K42" s="121"/>
      <c r="L42" s="122"/>
    </row>
    <row r="43" spans="1:12" s="123" customFormat="1" ht="24.75" customHeight="1" x14ac:dyDescent="0.25">
      <c r="A43" s="120">
        <v>39</v>
      </c>
      <c r="B43" s="36"/>
      <c r="C43" s="33"/>
      <c r="D43" s="33"/>
      <c r="E43" s="34"/>
      <c r="F43" s="35"/>
      <c r="G43" s="27"/>
      <c r="H43" s="139"/>
      <c r="I43" s="29"/>
      <c r="J43" s="75"/>
      <c r="K43" s="121"/>
      <c r="L43" s="122"/>
    </row>
    <row r="44" spans="1:12" s="123" customFormat="1" ht="24.75" customHeight="1" x14ac:dyDescent="0.25">
      <c r="A44" s="120">
        <v>40</v>
      </c>
      <c r="B44" s="36"/>
      <c r="C44" s="33"/>
      <c r="D44" s="33"/>
      <c r="E44" s="34"/>
      <c r="F44" s="35"/>
      <c r="G44" s="27"/>
      <c r="H44" s="139"/>
      <c r="I44" s="29"/>
      <c r="J44" s="75"/>
      <c r="K44" s="121"/>
      <c r="L44" s="122"/>
    </row>
    <row r="45" spans="1:12" s="123" customFormat="1" ht="24.75" customHeight="1" x14ac:dyDescent="0.25">
      <c r="A45" s="120">
        <v>41</v>
      </c>
      <c r="B45" s="36"/>
      <c r="C45" s="33"/>
      <c r="D45" s="33"/>
      <c r="E45" s="34"/>
      <c r="F45" s="35"/>
      <c r="G45" s="27"/>
      <c r="H45" s="139"/>
      <c r="I45" s="29"/>
      <c r="J45" s="75"/>
      <c r="K45" s="121"/>
      <c r="L45" s="122"/>
    </row>
    <row r="46" spans="1:12" s="123" customFormat="1" ht="24.75" customHeight="1" x14ac:dyDescent="0.25">
      <c r="A46" s="120">
        <v>42</v>
      </c>
      <c r="B46" s="36"/>
      <c r="C46" s="33"/>
      <c r="D46" s="33"/>
      <c r="E46" s="34"/>
      <c r="F46" s="35"/>
      <c r="G46" s="27"/>
      <c r="H46" s="139"/>
      <c r="I46" s="29"/>
      <c r="J46" s="75"/>
      <c r="K46" s="121"/>
      <c r="L46" s="122"/>
    </row>
    <row r="47" spans="1:12" s="123" customFormat="1" ht="24.75" customHeight="1" x14ac:dyDescent="0.25">
      <c r="A47" s="120">
        <v>43</v>
      </c>
      <c r="B47" s="36"/>
      <c r="C47" s="33"/>
      <c r="D47" s="33"/>
      <c r="E47" s="34"/>
      <c r="F47" s="35"/>
      <c r="G47" s="27"/>
      <c r="H47" s="139"/>
      <c r="I47" s="29"/>
      <c r="J47" s="75"/>
      <c r="K47" s="121"/>
      <c r="L47" s="122"/>
    </row>
    <row r="48" spans="1:12" s="123" customFormat="1" ht="24.75" customHeight="1" x14ac:dyDescent="0.25">
      <c r="A48" s="120">
        <v>44</v>
      </c>
      <c r="B48" s="36"/>
      <c r="C48" s="33"/>
      <c r="D48" s="33"/>
      <c r="E48" s="34"/>
      <c r="F48" s="35"/>
      <c r="G48" s="27"/>
      <c r="H48" s="139"/>
      <c r="I48" s="29"/>
      <c r="J48" s="75"/>
      <c r="K48" s="121"/>
      <c r="L48" s="122"/>
    </row>
    <row r="49" spans="1:12" s="123" customFormat="1" ht="24.75" customHeight="1" x14ac:dyDescent="0.25">
      <c r="A49" s="120">
        <v>45</v>
      </c>
      <c r="B49" s="36"/>
      <c r="C49" s="33"/>
      <c r="D49" s="33"/>
      <c r="E49" s="34"/>
      <c r="F49" s="35"/>
      <c r="G49" s="27"/>
      <c r="H49" s="139"/>
      <c r="I49" s="29"/>
      <c r="J49" s="75"/>
      <c r="K49" s="121"/>
      <c r="L49" s="122"/>
    </row>
    <row r="50" spans="1:12" s="123" customFormat="1" ht="24.75" customHeight="1" x14ac:dyDescent="0.25">
      <c r="A50" s="120">
        <v>46</v>
      </c>
      <c r="B50" s="36"/>
      <c r="C50" s="33"/>
      <c r="D50" s="33"/>
      <c r="E50" s="34"/>
      <c r="F50" s="35"/>
      <c r="G50" s="27"/>
      <c r="H50" s="139"/>
      <c r="I50" s="29"/>
      <c r="J50" s="75"/>
      <c r="K50" s="121"/>
      <c r="L50" s="122"/>
    </row>
    <row r="51" spans="1:12" s="123" customFormat="1" ht="24.75" customHeight="1" x14ac:dyDescent="0.25">
      <c r="A51" s="120">
        <v>47</v>
      </c>
      <c r="B51" s="36"/>
      <c r="C51" s="33"/>
      <c r="D51" s="33"/>
      <c r="E51" s="34"/>
      <c r="F51" s="35"/>
      <c r="G51" s="27"/>
      <c r="H51" s="139"/>
      <c r="I51" s="29"/>
      <c r="J51" s="75"/>
      <c r="K51" s="121"/>
      <c r="L51" s="122"/>
    </row>
    <row r="52" spans="1:12" s="123" customFormat="1" ht="24.75" customHeight="1" x14ac:dyDescent="0.25">
      <c r="A52" s="120">
        <v>48</v>
      </c>
      <c r="B52" s="36"/>
      <c r="C52" s="33"/>
      <c r="D52" s="33"/>
      <c r="E52" s="34"/>
      <c r="F52" s="35"/>
      <c r="G52" s="27"/>
      <c r="H52" s="139"/>
      <c r="I52" s="29"/>
      <c r="J52" s="75"/>
      <c r="K52" s="121"/>
      <c r="L52" s="122"/>
    </row>
    <row r="53" spans="1:12" s="123" customFormat="1" ht="24.75" customHeight="1" x14ac:dyDescent="0.25">
      <c r="A53" s="120">
        <v>49</v>
      </c>
      <c r="B53" s="36"/>
      <c r="C53" s="33"/>
      <c r="D53" s="33"/>
      <c r="E53" s="34"/>
      <c r="F53" s="35"/>
      <c r="G53" s="27"/>
      <c r="H53" s="139"/>
      <c r="I53" s="29"/>
      <c r="J53" s="75"/>
      <c r="K53" s="121"/>
      <c r="L53" s="122"/>
    </row>
    <row r="54" spans="1:12" s="123" customFormat="1" ht="24.75" customHeight="1" x14ac:dyDescent="0.25">
      <c r="A54" s="120">
        <v>50</v>
      </c>
      <c r="B54" s="36"/>
      <c r="C54" s="33"/>
      <c r="D54" s="33"/>
      <c r="E54" s="34"/>
      <c r="F54" s="35"/>
      <c r="G54" s="27"/>
      <c r="H54" s="139"/>
      <c r="I54" s="29"/>
      <c r="J54" s="75"/>
      <c r="K54" s="121"/>
      <c r="L54" s="122"/>
    </row>
    <row r="55" spans="1:12" s="123" customFormat="1" ht="24.75" customHeight="1" x14ac:dyDescent="0.25">
      <c r="A55" s="120">
        <v>51</v>
      </c>
      <c r="B55" s="36"/>
      <c r="C55" s="33"/>
      <c r="D55" s="33"/>
      <c r="E55" s="34"/>
      <c r="F55" s="35"/>
      <c r="G55" s="27"/>
      <c r="H55" s="139"/>
      <c r="I55" s="29"/>
      <c r="J55" s="75"/>
      <c r="K55" s="121"/>
      <c r="L55" s="122"/>
    </row>
    <row r="56" spans="1:12" s="123" customFormat="1" ht="24.75" customHeight="1" x14ac:dyDescent="0.25">
      <c r="A56" s="120">
        <v>52</v>
      </c>
      <c r="B56" s="36"/>
      <c r="C56" s="33"/>
      <c r="D56" s="33"/>
      <c r="E56" s="34"/>
      <c r="F56" s="35"/>
      <c r="G56" s="27"/>
      <c r="H56" s="139"/>
      <c r="I56" s="29"/>
      <c r="J56" s="75"/>
      <c r="K56" s="121"/>
      <c r="L56" s="122"/>
    </row>
    <row r="57" spans="1:12" s="123" customFormat="1" ht="24.75" customHeight="1" x14ac:dyDescent="0.25">
      <c r="A57" s="120">
        <v>53</v>
      </c>
      <c r="B57" s="36"/>
      <c r="C57" s="33"/>
      <c r="D57" s="33"/>
      <c r="E57" s="34"/>
      <c r="F57" s="35"/>
      <c r="G57" s="27"/>
      <c r="H57" s="139"/>
      <c r="I57" s="29"/>
      <c r="J57" s="75"/>
      <c r="K57" s="121"/>
      <c r="L57" s="122"/>
    </row>
    <row r="58" spans="1:12" s="123" customFormat="1" ht="24.75" customHeight="1" x14ac:dyDescent="0.25">
      <c r="A58" s="120">
        <v>54</v>
      </c>
      <c r="B58" s="36"/>
      <c r="C58" s="33"/>
      <c r="D58" s="33"/>
      <c r="E58" s="34"/>
      <c r="F58" s="35"/>
      <c r="G58" s="27"/>
      <c r="H58" s="139"/>
      <c r="I58" s="29"/>
      <c r="J58" s="75"/>
      <c r="K58" s="121"/>
      <c r="L58" s="122"/>
    </row>
    <row r="59" spans="1:12" s="123" customFormat="1" ht="24.75" customHeight="1" x14ac:dyDescent="0.25">
      <c r="A59" s="120">
        <v>55</v>
      </c>
      <c r="B59" s="36"/>
      <c r="C59" s="33"/>
      <c r="D59" s="33"/>
      <c r="E59" s="34"/>
      <c r="F59" s="35"/>
      <c r="G59" s="27"/>
      <c r="H59" s="139"/>
      <c r="I59" s="29"/>
      <c r="J59" s="75"/>
      <c r="K59" s="121"/>
      <c r="L59" s="122"/>
    </row>
    <row r="60" spans="1:12" s="123" customFormat="1" ht="24.75" customHeight="1" x14ac:dyDescent="0.25">
      <c r="A60" s="120">
        <v>56</v>
      </c>
      <c r="B60" s="36"/>
      <c r="C60" s="33"/>
      <c r="D60" s="33"/>
      <c r="E60" s="34"/>
      <c r="F60" s="35"/>
      <c r="G60" s="27"/>
      <c r="H60" s="139"/>
      <c r="I60" s="29"/>
      <c r="J60" s="75"/>
      <c r="K60" s="121"/>
      <c r="L60" s="122"/>
    </row>
    <row r="61" spans="1:12" s="123" customFormat="1" ht="24.75" customHeight="1" x14ac:dyDescent="0.25">
      <c r="A61" s="120">
        <v>57</v>
      </c>
      <c r="B61" s="36"/>
      <c r="C61" s="33"/>
      <c r="D61" s="33"/>
      <c r="E61" s="34"/>
      <c r="F61" s="35"/>
      <c r="G61" s="27"/>
      <c r="H61" s="139"/>
      <c r="I61" s="29"/>
      <c r="J61" s="75"/>
      <c r="K61" s="121"/>
      <c r="L61" s="122"/>
    </row>
    <row r="62" spans="1:12" s="123" customFormat="1" ht="24.75" customHeight="1" x14ac:dyDescent="0.25">
      <c r="A62" s="120">
        <v>58</v>
      </c>
      <c r="B62" s="36"/>
      <c r="C62" s="33"/>
      <c r="D62" s="33"/>
      <c r="E62" s="34"/>
      <c r="F62" s="35"/>
      <c r="G62" s="27"/>
      <c r="H62" s="139"/>
      <c r="I62" s="29"/>
      <c r="J62" s="75"/>
      <c r="K62" s="121"/>
      <c r="L62" s="122"/>
    </row>
    <row r="63" spans="1:12" s="123" customFormat="1" ht="24.75" customHeight="1" x14ac:dyDescent="0.25">
      <c r="A63" s="120">
        <v>59</v>
      </c>
      <c r="B63" s="36"/>
      <c r="C63" s="33"/>
      <c r="D63" s="33"/>
      <c r="E63" s="34"/>
      <c r="F63" s="35"/>
      <c r="G63" s="27"/>
      <c r="H63" s="139"/>
      <c r="I63" s="29"/>
      <c r="J63" s="75"/>
      <c r="K63" s="121"/>
      <c r="L63" s="122"/>
    </row>
    <row r="64" spans="1:12" s="123" customFormat="1" ht="24.75" customHeight="1" x14ac:dyDescent="0.25">
      <c r="A64" s="120">
        <v>60</v>
      </c>
      <c r="B64" s="36"/>
      <c r="C64" s="33"/>
      <c r="D64" s="33"/>
      <c r="E64" s="34"/>
      <c r="F64" s="35"/>
      <c r="G64" s="27"/>
      <c r="H64" s="139"/>
      <c r="I64" s="29"/>
      <c r="J64" s="75"/>
      <c r="K64" s="121"/>
      <c r="L64" s="122"/>
    </row>
    <row r="65" spans="1:12" s="123" customFormat="1" ht="24.75" customHeight="1" x14ac:dyDescent="0.25">
      <c r="A65" s="120">
        <v>61</v>
      </c>
      <c r="B65" s="36"/>
      <c r="C65" s="33"/>
      <c r="D65" s="33"/>
      <c r="E65" s="34"/>
      <c r="F65" s="35"/>
      <c r="G65" s="27"/>
      <c r="H65" s="139"/>
      <c r="I65" s="29"/>
      <c r="J65" s="75"/>
      <c r="K65" s="121"/>
      <c r="L65" s="122"/>
    </row>
    <row r="66" spans="1:12" s="123" customFormat="1" ht="24.75" customHeight="1" x14ac:dyDescent="0.25">
      <c r="A66" s="120">
        <v>62</v>
      </c>
      <c r="B66" s="74"/>
      <c r="C66" s="33"/>
      <c r="D66" s="33"/>
      <c r="E66" s="34"/>
      <c r="F66" s="35"/>
      <c r="G66" s="27"/>
      <c r="H66" s="139"/>
      <c r="I66" s="29"/>
      <c r="J66" s="75"/>
      <c r="K66" s="121"/>
      <c r="L66" s="122"/>
    </row>
    <row r="67" spans="1:12" s="123" customFormat="1" ht="24.75" customHeight="1" x14ac:dyDescent="0.25">
      <c r="A67" s="120">
        <v>63</v>
      </c>
      <c r="B67" s="74"/>
      <c r="C67" s="33"/>
      <c r="D67" s="33"/>
      <c r="E67" s="34"/>
      <c r="F67" s="35"/>
      <c r="G67" s="27"/>
      <c r="H67" s="139"/>
      <c r="I67" s="29"/>
      <c r="J67" s="75"/>
      <c r="K67" s="121"/>
      <c r="L67" s="122"/>
    </row>
    <row r="68" spans="1:12" s="123" customFormat="1" ht="24.75" customHeight="1" x14ac:dyDescent="0.25">
      <c r="A68" s="120">
        <v>64</v>
      </c>
      <c r="B68" s="36"/>
      <c r="C68" s="33"/>
      <c r="D68" s="33"/>
      <c r="E68" s="34"/>
      <c r="F68" s="35"/>
      <c r="G68" s="27"/>
      <c r="H68" s="139"/>
      <c r="I68" s="29"/>
      <c r="J68" s="75"/>
      <c r="K68" s="121"/>
      <c r="L68" s="122"/>
    </row>
    <row r="69" spans="1:12" s="123" customFormat="1" ht="24.75" customHeight="1" x14ac:dyDescent="0.25">
      <c r="A69" s="120">
        <v>65</v>
      </c>
      <c r="B69" s="36"/>
      <c r="C69" s="33"/>
      <c r="D69" s="33"/>
      <c r="E69" s="34"/>
      <c r="F69" s="35"/>
      <c r="G69" s="27"/>
      <c r="H69" s="139"/>
      <c r="I69" s="29"/>
      <c r="J69" s="75"/>
      <c r="K69" s="121"/>
      <c r="L69" s="122"/>
    </row>
    <row r="70" spans="1:12" s="123" customFormat="1" ht="24.75" customHeight="1" x14ac:dyDescent="0.25">
      <c r="A70" s="120">
        <v>66</v>
      </c>
      <c r="B70" s="36"/>
      <c r="C70" s="33"/>
      <c r="D70" s="33"/>
      <c r="E70" s="34"/>
      <c r="F70" s="35"/>
      <c r="G70" s="27"/>
      <c r="H70" s="139"/>
      <c r="I70" s="29"/>
      <c r="J70" s="75"/>
      <c r="K70" s="121"/>
      <c r="L70" s="122"/>
    </row>
    <row r="71" spans="1:12" s="123" customFormat="1" ht="24.75" customHeight="1" x14ac:dyDescent="0.25">
      <c r="A71" s="120">
        <v>67</v>
      </c>
      <c r="B71" s="36"/>
      <c r="C71" s="33"/>
      <c r="D71" s="33"/>
      <c r="E71" s="34"/>
      <c r="F71" s="35"/>
      <c r="G71" s="27"/>
      <c r="H71" s="139"/>
      <c r="I71" s="29"/>
      <c r="J71" s="75"/>
      <c r="K71" s="121"/>
      <c r="L71" s="122"/>
    </row>
    <row r="72" spans="1:12" s="123" customFormat="1" ht="24.75" customHeight="1" x14ac:dyDescent="0.25">
      <c r="A72" s="120">
        <v>68</v>
      </c>
      <c r="B72" s="36"/>
      <c r="C72" s="33"/>
      <c r="D72" s="33"/>
      <c r="E72" s="34"/>
      <c r="F72" s="35"/>
      <c r="G72" s="27"/>
      <c r="H72" s="139"/>
      <c r="I72" s="29"/>
      <c r="J72" s="75"/>
      <c r="K72" s="121"/>
      <c r="L72" s="122"/>
    </row>
    <row r="73" spans="1:12" s="123" customFormat="1" ht="24.75" customHeight="1" x14ac:dyDescent="0.25">
      <c r="A73" s="120">
        <v>69</v>
      </c>
      <c r="B73" s="36"/>
      <c r="C73" s="33"/>
      <c r="D73" s="33"/>
      <c r="E73" s="34"/>
      <c r="F73" s="35"/>
      <c r="G73" s="27"/>
      <c r="H73" s="139"/>
      <c r="I73" s="29"/>
      <c r="J73" s="75"/>
      <c r="K73" s="121"/>
      <c r="L73" s="122"/>
    </row>
    <row r="74" spans="1:12" s="123" customFormat="1" ht="24.75" customHeight="1" x14ac:dyDescent="0.25">
      <c r="A74" s="120">
        <v>70</v>
      </c>
      <c r="B74" s="36"/>
      <c r="C74" s="33"/>
      <c r="D74" s="33"/>
      <c r="E74" s="34"/>
      <c r="F74" s="35"/>
      <c r="G74" s="27"/>
      <c r="H74" s="139"/>
      <c r="I74" s="29"/>
      <c r="J74" s="75"/>
      <c r="K74" s="121"/>
      <c r="L74" s="122"/>
    </row>
    <row r="75" spans="1:12" s="123" customFormat="1" ht="24.75" customHeight="1" x14ac:dyDescent="0.25">
      <c r="A75" s="120">
        <v>71</v>
      </c>
      <c r="B75" s="36"/>
      <c r="C75" s="33"/>
      <c r="D75" s="33"/>
      <c r="E75" s="34"/>
      <c r="F75" s="35"/>
      <c r="G75" s="27"/>
      <c r="H75" s="139"/>
      <c r="I75" s="29"/>
      <c r="J75" s="75"/>
      <c r="K75" s="121"/>
      <c r="L75" s="122"/>
    </row>
    <row r="76" spans="1:12" s="123" customFormat="1" ht="24.75" customHeight="1" x14ac:dyDescent="0.25">
      <c r="A76" s="120">
        <v>72</v>
      </c>
      <c r="B76" s="36"/>
      <c r="C76" s="33"/>
      <c r="D76" s="33"/>
      <c r="E76" s="34"/>
      <c r="F76" s="35"/>
      <c r="G76" s="27"/>
      <c r="H76" s="139"/>
      <c r="I76" s="29"/>
      <c r="J76" s="75"/>
      <c r="K76" s="121"/>
      <c r="L76" s="122"/>
    </row>
    <row r="77" spans="1:12" s="123" customFormat="1" ht="24.75" customHeight="1" x14ac:dyDescent="0.25">
      <c r="A77" s="120">
        <v>73</v>
      </c>
      <c r="B77" s="36"/>
      <c r="C77" s="33"/>
      <c r="D77" s="33"/>
      <c r="E77" s="34"/>
      <c r="F77" s="35"/>
      <c r="G77" s="27"/>
      <c r="H77" s="139"/>
      <c r="I77" s="29"/>
      <c r="J77" s="75"/>
      <c r="K77" s="121"/>
      <c r="L77" s="122"/>
    </row>
    <row r="78" spans="1:12" s="123" customFormat="1" ht="24.75" customHeight="1" x14ac:dyDescent="0.25">
      <c r="A78" s="120">
        <v>74</v>
      </c>
      <c r="B78" s="36"/>
      <c r="C78" s="33"/>
      <c r="D78" s="33"/>
      <c r="E78" s="34"/>
      <c r="F78" s="35"/>
      <c r="G78" s="27"/>
      <c r="H78" s="139"/>
      <c r="I78" s="29"/>
      <c r="J78" s="75"/>
      <c r="K78" s="121"/>
      <c r="L78" s="122"/>
    </row>
    <row r="79" spans="1:12" s="123" customFormat="1" ht="24.75" customHeight="1" x14ac:dyDescent="0.25">
      <c r="A79" s="120">
        <v>75</v>
      </c>
      <c r="B79" s="36"/>
      <c r="C79" s="33"/>
      <c r="D79" s="33"/>
      <c r="E79" s="34"/>
      <c r="F79" s="35"/>
      <c r="G79" s="27"/>
      <c r="H79" s="139"/>
      <c r="I79" s="29"/>
      <c r="J79" s="75"/>
      <c r="K79" s="121"/>
      <c r="L79" s="122"/>
    </row>
    <row r="80" spans="1:12" s="123" customFormat="1" ht="24.75" customHeight="1" x14ac:dyDescent="0.25">
      <c r="A80" s="120">
        <v>76</v>
      </c>
      <c r="B80" s="36"/>
      <c r="C80" s="33"/>
      <c r="D80" s="33"/>
      <c r="E80" s="34"/>
      <c r="F80" s="35"/>
      <c r="G80" s="27"/>
      <c r="H80" s="139"/>
      <c r="I80" s="29"/>
      <c r="J80" s="75"/>
      <c r="K80" s="121"/>
      <c r="L80" s="122"/>
    </row>
    <row r="81" spans="1:12" s="123" customFormat="1" ht="24.75" customHeight="1" x14ac:dyDescent="0.25">
      <c r="A81" s="120">
        <v>77</v>
      </c>
      <c r="B81" s="36"/>
      <c r="C81" s="33"/>
      <c r="D81" s="33"/>
      <c r="E81" s="34"/>
      <c r="F81" s="35"/>
      <c r="G81" s="27"/>
      <c r="H81" s="139"/>
      <c r="I81" s="29"/>
      <c r="J81" s="75"/>
      <c r="K81" s="121"/>
      <c r="L81" s="122"/>
    </row>
    <row r="82" spans="1:12" s="123" customFormat="1" ht="24.75" customHeight="1" x14ac:dyDescent="0.25">
      <c r="A82" s="120">
        <v>78</v>
      </c>
      <c r="B82" s="36"/>
      <c r="C82" s="33"/>
      <c r="D82" s="33"/>
      <c r="E82" s="34"/>
      <c r="F82" s="35"/>
      <c r="G82" s="27"/>
      <c r="H82" s="139"/>
      <c r="I82" s="29"/>
      <c r="J82" s="75"/>
      <c r="K82" s="121"/>
      <c r="L82" s="122"/>
    </row>
    <row r="83" spans="1:12" s="123" customFormat="1" ht="24.75" customHeight="1" x14ac:dyDescent="0.25">
      <c r="A83" s="120">
        <v>79</v>
      </c>
      <c r="B83" s="36"/>
      <c r="C83" s="33"/>
      <c r="D83" s="33"/>
      <c r="E83" s="34"/>
      <c r="F83" s="35"/>
      <c r="G83" s="27"/>
      <c r="H83" s="139"/>
      <c r="I83" s="29"/>
      <c r="J83" s="75"/>
      <c r="K83" s="121"/>
      <c r="L83" s="122"/>
    </row>
    <row r="84" spans="1:12" s="123" customFormat="1" ht="24.75" customHeight="1" x14ac:dyDescent="0.25">
      <c r="A84" s="120">
        <v>80</v>
      </c>
      <c r="B84" s="36"/>
      <c r="C84" s="33"/>
      <c r="D84" s="33"/>
      <c r="E84" s="34"/>
      <c r="F84" s="35"/>
      <c r="G84" s="27"/>
      <c r="H84" s="139"/>
      <c r="I84" s="29"/>
      <c r="J84" s="75"/>
      <c r="K84" s="121"/>
      <c r="L84" s="122"/>
    </row>
    <row r="85" spans="1:12" s="123" customFormat="1" ht="24.75" customHeight="1" x14ac:dyDescent="0.25">
      <c r="A85" s="120">
        <v>81</v>
      </c>
      <c r="B85" s="36"/>
      <c r="C85" s="33"/>
      <c r="D85" s="33"/>
      <c r="E85" s="34"/>
      <c r="F85" s="35"/>
      <c r="G85" s="27"/>
      <c r="H85" s="139"/>
      <c r="I85" s="29"/>
      <c r="J85" s="75"/>
      <c r="K85" s="121"/>
      <c r="L85" s="122"/>
    </row>
    <row r="86" spans="1:12" s="123" customFormat="1" ht="24.75" customHeight="1" x14ac:dyDescent="0.25">
      <c r="A86" s="120">
        <v>82</v>
      </c>
      <c r="B86" s="36"/>
      <c r="C86" s="33"/>
      <c r="D86" s="33"/>
      <c r="E86" s="34"/>
      <c r="F86" s="35"/>
      <c r="G86" s="27"/>
      <c r="H86" s="139"/>
      <c r="I86" s="29"/>
      <c r="J86" s="75"/>
      <c r="K86" s="121"/>
      <c r="L86" s="122"/>
    </row>
    <row r="87" spans="1:12" s="123" customFormat="1" ht="24.75" customHeight="1" x14ac:dyDescent="0.25">
      <c r="A87" s="120">
        <v>83</v>
      </c>
      <c r="B87" s="36"/>
      <c r="C87" s="33"/>
      <c r="D87" s="33"/>
      <c r="E87" s="34"/>
      <c r="F87" s="35"/>
      <c r="G87" s="27"/>
      <c r="H87" s="139"/>
      <c r="I87" s="29"/>
      <c r="J87" s="75"/>
      <c r="K87" s="121"/>
      <c r="L87" s="122"/>
    </row>
    <row r="88" spans="1:12" s="123" customFormat="1" ht="24.75" customHeight="1" x14ac:dyDescent="0.25">
      <c r="A88" s="120">
        <v>84</v>
      </c>
      <c r="B88" s="36"/>
      <c r="C88" s="33"/>
      <c r="D88" s="33"/>
      <c r="E88" s="34"/>
      <c r="F88" s="35"/>
      <c r="G88" s="27"/>
      <c r="H88" s="139"/>
      <c r="I88" s="29"/>
      <c r="J88" s="75"/>
      <c r="K88" s="121"/>
      <c r="L88" s="122"/>
    </row>
    <row r="89" spans="1:12" s="123" customFormat="1" ht="24.75" customHeight="1" x14ac:dyDescent="0.25">
      <c r="A89" s="120">
        <v>85</v>
      </c>
      <c r="B89" s="36"/>
      <c r="C89" s="33"/>
      <c r="D89" s="33"/>
      <c r="E89" s="34"/>
      <c r="F89" s="35"/>
      <c r="G89" s="27"/>
      <c r="H89" s="139"/>
      <c r="I89" s="29"/>
      <c r="J89" s="75"/>
      <c r="K89" s="121"/>
      <c r="L89" s="122"/>
    </row>
    <row r="90" spans="1:12" s="123" customFormat="1" ht="24.75" customHeight="1" x14ac:dyDescent="0.25">
      <c r="A90" s="120">
        <v>86</v>
      </c>
      <c r="B90" s="36"/>
      <c r="C90" s="33"/>
      <c r="D90" s="33"/>
      <c r="E90" s="34"/>
      <c r="F90" s="35"/>
      <c r="G90" s="27"/>
      <c r="H90" s="139"/>
      <c r="I90" s="29"/>
      <c r="J90" s="75"/>
      <c r="K90" s="121"/>
      <c r="L90" s="122"/>
    </row>
    <row r="91" spans="1:12" s="123" customFormat="1" ht="24.75" customHeight="1" x14ac:dyDescent="0.25">
      <c r="A91" s="120">
        <v>87</v>
      </c>
      <c r="B91" s="74"/>
      <c r="C91" s="33"/>
      <c r="D91" s="33"/>
      <c r="E91" s="34"/>
      <c r="F91" s="35"/>
      <c r="G91" s="27"/>
      <c r="H91" s="139"/>
      <c r="I91" s="29"/>
      <c r="J91" s="75"/>
      <c r="K91" s="121"/>
      <c r="L91" s="122"/>
    </row>
    <row r="92" spans="1:12" s="123" customFormat="1" ht="24.75" customHeight="1" x14ac:dyDescent="0.25">
      <c r="A92" s="120">
        <v>88</v>
      </c>
      <c r="B92" s="74"/>
      <c r="C92" s="33"/>
      <c r="D92" s="33"/>
      <c r="E92" s="34"/>
      <c r="F92" s="35"/>
      <c r="G92" s="27"/>
      <c r="H92" s="139"/>
      <c r="I92" s="29"/>
      <c r="J92" s="75"/>
      <c r="K92" s="121"/>
      <c r="L92" s="122"/>
    </row>
    <row r="93" spans="1:12" s="123" customFormat="1" ht="24.75" customHeight="1" x14ac:dyDescent="0.25">
      <c r="A93" s="120">
        <v>89</v>
      </c>
      <c r="B93" s="36"/>
      <c r="C93" s="33"/>
      <c r="D93" s="33"/>
      <c r="E93" s="34"/>
      <c r="F93" s="35"/>
      <c r="G93" s="27"/>
      <c r="H93" s="139"/>
      <c r="I93" s="29"/>
      <c r="J93" s="75"/>
      <c r="K93" s="121"/>
      <c r="L93" s="122"/>
    </row>
    <row r="94" spans="1:12" s="123" customFormat="1" ht="24.75" customHeight="1" x14ac:dyDescent="0.25">
      <c r="A94" s="120">
        <v>90</v>
      </c>
      <c r="B94" s="36"/>
      <c r="C94" s="33"/>
      <c r="D94" s="33"/>
      <c r="E94" s="34"/>
      <c r="F94" s="35"/>
      <c r="G94" s="27"/>
      <c r="H94" s="139"/>
      <c r="I94" s="29"/>
      <c r="J94" s="75"/>
      <c r="K94" s="121"/>
      <c r="L94" s="122"/>
    </row>
    <row r="95" spans="1:12" s="123" customFormat="1" ht="24.75" customHeight="1" x14ac:dyDescent="0.25">
      <c r="A95" s="120">
        <v>91</v>
      </c>
      <c r="B95" s="36"/>
      <c r="C95" s="33"/>
      <c r="D95" s="33"/>
      <c r="E95" s="34"/>
      <c r="F95" s="35"/>
      <c r="G95" s="27"/>
      <c r="H95" s="139"/>
      <c r="I95" s="29"/>
      <c r="J95" s="75"/>
      <c r="K95" s="121"/>
      <c r="L95" s="122"/>
    </row>
    <row r="96" spans="1:12" s="123" customFormat="1" ht="24.75" customHeight="1" x14ac:dyDescent="0.25">
      <c r="A96" s="120">
        <v>92</v>
      </c>
      <c r="B96" s="36"/>
      <c r="C96" s="33"/>
      <c r="D96" s="33"/>
      <c r="E96" s="34"/>
      <c r="F96" s="35"/>
      <c r="G96" s="27"/>
      <c r="H96" s="139"/>
      <c r="I96" s="29"/>
      <c r="J96" s="75"/>
      <c r="K96" s="121"/>
      <c r="L96" s="122"/>
    </row>
    <row r="97" spans="1:12" s="123" customFormat="1" ht="24.75" customHeight="1" x14ac:dyDescent="0.25">
      <c r="A97" s="120">
        <v>93</v>
      </c>
      <c r="B97" s="36"/>
      <c r="C97" s="33"/>
      <c r="D97" s="33"/>
      <c r="E97" s="34"/>
      <c r="F97" s="35"/>
      <c r="G97" s="27"/>
      <c r="H97" s="139"/>
      <c r="I97" s="29"/>
      <c r="J97" s="75"/>
      <c r="K97" s="121"/>
      <c r="L97" s="122"/>
    </row>
    <row r="98" spans="1:12" s="123" customFormat="1" ht="24.75" customHeight="1" x14ac:dyDescent="0.25">
      <c r="A98" s="120">
        <v>94</v>
      </c>
      <c r="B98" s="36"/>
      <c r="C98" s="33"/>
      <c r="D98" s="33"/>
      <c r="E98" s="34"/>
      <c r="F98" s="35"/>
      <c r="G98" s="27"/>
      <c r="H98" s="139"/>
      <c r="I98" s="29"/>
      <c r="J98" s="75"/>
      <c r="K98" s="121"/>
      <c r="L98" s="122"/>
    </row>
    <row r="99" spans="1:12" s="123" customFormat="1" ht="24.75" customHeight="1" x14ac:dyDescent="0.25">
      <c r="A99" s="120">
        <v>95</v>
      </c>
      <c r="B99" s="36"/>
      <c r="C99" s="33"/>
      <c r="D99" s="33"/>
      <c r="E99" s="34"/>
      <c r="F99" s="35"/>
      <c r="G99" s="27"/>
      <c r="H99" s="139"/>
      <c r="I99" s="29"/>
      <c r="J99" s="75"/>
      <c r="K99" s="121"/>
      <c r="L99" s="122"/>
    </row>
    <row r="100" spans="1:12" s="123" customFormat="1" ht="24.75" customHeight="1" x14ac:dyDescent="0.25">
      <c r="A100" s="120">
        <v>96</v>
      </c>
      <c r="B100" s="36"/>
      <c r="C100" s="33"/>
      <c r="D100" s="33"/>
      <c r="E100" s="34"/>
      <c r="F100" s="35"/>
      <c r="G100" s="27"/>
      <c r="H100" s="139"/>
      <c r="I100" s="29"/>
      <c r="J100" s="75"/>
      <c r="K100" s="121"/>
      <c r="L100" s="122"/>
    </row>
    <row r="101" spans="1:12" s="123" customFormat="1" ht="24.75" customHeight="1" x14ac:dyDescent="0.25">
      <c r="A101" s="120">
        <v>97</v>
      </c>
      <c r="B101" s="36"/>
      <c r="C101" s="33"/>
      <c r="D101" s="33"/>
      <c r="E101" s="34"/>
      <c r="F101" s="35"/>
      <c r="G101" s="27"/>
      <c r="H101" s="139"/>
      <c r="I101" s="29"/>
      <c r="J101" s="75"/>
      <c r="K101" s="121"/>
      <c r="L101" s="122"/>
    </row>
    <row r="102" spans="1:12" s="123" customFormat="1" ht="24.75" customHeight="1" x14ac:dyDescent="0.25">
      <c r="A102" s="120">
        <v>98</v>
      </c>
      <c r="B102" s="36"/>
      <c r="C102" s="33"/>
      <c r="D102" s="33"/>
      <c r="E102" s="34"/>
      <c r="F102" s="35"/>
      <c r="G102" s="27"/>
      <c r="H102" s="139"/>
      <c r="I102" s="29"/>
      <c r="J102" s="75"/>
      <c r="K102" s="121"/>
      <c r="L102" s="122"/>
    </row>
    <row r="103" spans="1:12" s="123" customFormat="1" ht="24.75" customHeight="1" x14ac:dyDescent="0.25">
      <c r="A103" s="120">
        <v>99</v>
      </c>
      <c r="B103" s="36"/>
      <c r="C103" s="33"/>
      <c r="D103" s="33"/>
      <c r="E103" s="34"/>
      <c r="F103" s="35"/>
      <c r="G103" s="27"/>
      <c r="H103" s="139"/>
      <c r="I103" s="29"/>
      <c r="J103" s="75"/>
      <c r="K103" s="121"/>
      <c r="L103" s="122"/>
    </row>
    <row r="104" spans="1:12" s="123" customFormat="1" ht="24.75" customHeight="1" thickBot="1" x14ac:dyDescent="0.3">
      <c r="A104" s="120">
        <v>100</v>
      </c>
      <c r="B104" s="36"/>
      <c r="C104" s="33"/>
      <c r="D104" s="33"/>
      <c r="E104" s="34"/>
      <c r="F104" s="35"/>
      <c r="G104" s="27"/>
      <c r="H104" s="139"/>
      <c r="I104" s="29"/>
      <c r="J104" s="75"/>
      <c r="K104" s="121"/>
      <c r="L104" s="122"/>
    </row>
    <row r="105" spans="1:12" s="123" customFormat="1" ht="24.75" customHeight="1" thickBot="1" x14ac:dyDescent="0.3">
      <c r="A105" s="120"/>
      <c r="B105" s="100"/>
      <c r="C105" s="124"/>
      <c r="D105" s="124"/>
      <c r="E105" s="101" t="s">
        <v>26</v>
      </c>
      <c r="F105" s="35"/>
      <c r="G105" s="132"/>
      <c r="H105" s="140"/>
      <c r="I105" s="133"/>
      <c r="J105" s="134"/>
      <c r="K105" s="69" t="s">
        <v>36</v>
      </c>
      <c r="L105" s="122"/>
    </row>
    <row r="106" spans="1:12" s="129" customFormat="1" ht="24.75" customHeight="1" thickBot="1" x14ac:dyDescent="0.3">
      <c r="A106" s="125"/>
      <c r="B106" s="126"/>
      <c r="C106" s="126"/>
      <c r="D106" s="126"/>
      <c r="E106" s="127"/>
      <c r="F106" s="135">
        <f>SUM(F5:F105)</f>
        <v>0</v>
      </c>
      <c r="G106" s="135">
        <f t="shared" ref="G106:J106" si="0">SUM(G5:G105)</f>
        <v>0</v>
      </c>
      <c r="H106" s="135">
        <f t="shared" si="0"/>
        <v>0</v>
      </c>
      <c r="I106" s="135">
        <f t="shared" si="0"/>
        <v>0</v>
      </c>
      <c r="J106" s="136">
        <f t="shared" si="0"/>
        <v>0</v>
      </c>
      <c r="K106" s="70">
        <f>SUM(F106:J106)</f>
        <v>0</v>
      </c>
      <c r="L106" s="128"/>
    </row>
    <row r="107" spans="1:12" ht="18" customHeight="1" thickBot="1" x14ac:dyDescent="0.25">
      <c r="B107" s="82"/>
      <c r="C107" s="82"/>
      <c r="D107" s="82"/>
      <c r="E107" s="81"/>
      <c r="J107" s="81"/>
    </row>
    <row r="108" spans="1:12" ht="36" x14ac:dyDescent="0.25">
      <c r="B108" s="82"/>
      <c r="C108" s="82"/>
      <c r="D108" s="82"/>
      <c r="E108" s="81"/>
      <c r="K108" s="71" t="s">
        <v>37</v>
      </c>
    </row>
    <row r="109" spans="1:12" ht="18.75" thickBot="1" x14ac:dyDescent="0.3">
      <c r="B109" s="82"/>
      <c r="C109" s="82"/>
      <c r="D109" s="82"/>
      <c r="E109" s="81"/>
      <c r="K109" s="72">
        <f>'INCOME (A+B=C)'!G84-'EXPENSES (C-D=E)'!K106</f>
        <v>0</v>
      </c>
    </row>
    <row r="110" spans="1:12" x14ac:dyDescent="0.2">
      <c r="B110" s="82"/>
      <c r="C110" s="82"/>
      <c r="D110" s="82"/>
      <c r="E110" s="81"/>
    </row>
    <row r="111" spans="1:12" x14ac:dyDescent="0.2"/>
  </sheetData>
  <sheetProtection algorithmName="SHA-512" hashValue="Dvm3OjBS5MRjoznxz5AcLi1qwa975fa3HBIVwBYHhRC/aMnx9hOdcF8lhEILSdan0/TcZ6S5S2qx9YTaXSbnFQ==" saltValue="YqiWh4epzXx8d+bN+fQ/VQ==" spinCount="100000" sheet="1" formatCells="0" formatColumns="0" formatRows="0" insertColumns="0" insertRows="0" deleteColumns="0" selectLockedCells="1" sort="0" autoFilter="0" pivotTables="0"/>
  <mergeCells count="1">
    <mergeCell ref="E2:G2"/>
  </mergeCells>
  <printOptions horizontalCentered="1" verticalCentered="1"/>
  <pageMargins left="0.76" right="0.54" top="0.36" bottom="0.38" header="0.3" footer="0.3"/>
  <pageSetup scale="2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-0.249977111117893"/>
    <pageSetUpPr fitToPage="1"/>
  </sheetPr>
  <dimension ref="A1:O31"/>
  <sheetViews>
    <sheetView showGridLines="0" topLeftCell="A2" zoomScaleNormal="100" zoomScaleSheetLayoutView="88" workbookViewId="0">
      <selection activeCell="H7" sqref="H7"/>
    </sheetView>
  </sheetViews>
  <sheetFormatPr defaultColWidth="0" defaultRowHeight="14.25" x14ac:dyDescent="0.2"/>
  <cols>
    <col min="1" max="6" width="9.140625" style="3" customWidth="1"/>
    <col min="7" max="7" width="4.85546875" style="3" customWidth="1"/>
    <col min="8" max="8" width="81.140625" style="3" customWidth="1"/>
    <col min="9" max="9" width="20.85546875" style="13" customWidth="1"/>
    <col min="10" max="10" width="3.28515625" style="3" customWidth="1"/>
    <col min="11" max="11" width="2.5703125" style="3" hidden="1" customWidth="1"/>
    <col min="12" max="15" width="0" style="3" hidden="1" customWidth="1"/>
    <col min="16" max="16384" width="8.85546875" style="3" hidden="1"/>
  </cols>
  <sheetData>
    <row r="1" spans="1:14" ht="22.5" hidden="1" x14ac:dyDescent="0.3">
      <c r="B1" s="37"/>
      <c r="E1" s="55"/>
      <c r="G1" s="55"/>
      <c r="I1" s="54" t="str">
        <f>HYPERLINK("#'START HERE'!a1","RETURN to START")</f>
        <v>RETURN to START</v>
      </c>
      <c r="N1" s="57"/>
    </row>
    <row r="2" spans="1:14" s="7" customFormat="1" ht="40.5" customHeight="1" thickBot="1" x14ac:dyDescent="0.3">
      <c r="A2" s="229" t="str">
        <f>"Bank Statement Reconcilation
" &amp; 'START HERE'!C8 &amp; " - " &amp; 'START HERE'!C9 &amp; ""</f>
        <v xml:space="preserve">Bank Statement Reconcilation
 - </v>
      </c>
      <c r="B2" s="229"/>
      <c r="C2" s="229"/>
      <c r="D2" s="229"/>
      <c r="E2" s="229"/>
      <c r="F2" s="229"/>
      <c r="G2" s="229"/>
      <c r="H2" s="6"/>
      <c r="I2" s="171" cm="1">
        <f t="array" ref="I2:J2">'START HERE'!B11:C11</f>
        <v>0</v>
      </c>
      <c r="J2" s="7">
        <v>0</v>
      </c>
      <c r="K2" s="8"/>
    </row>
    <row r="3" spans="1:14" s="7" customFormat="1" ht="9.75" customHeight="1" x14ac:dyDescent="0.25">
      <c r="H3" s="9"/>
      <c r="I3" s="9"/>
    </row>
    <row r="4" spans="1:14" s="10" customFormat="1" ht="15.75" x14ac:dyDescent="0.25">
      <c r="H4" s="7" t="s">
        <v>38</v>
      </c>
      <c r="I4" s="138" cm="1">
        <f t="array" ref="I4:J4">'START HERE'!B13:C13</f>
        <v>0</v>
      </c>
      <c r="J4" s="10">
        <v>0</v>
      </c>
    </row>
    <row r="5" spans="1:14" s="10" customFormat="1" ht="15.75" x14ac:dyDescent="0.25">
      <c r="I5" s="7"/>
    </row>
    <row r="6" spans="1:14" ht="16.5" thickBot="1" x14ac:dyDescent="0.3">
      <c r="H6" s="230" t="s">
        <v>39</v>
      </c>
      <c r="I6" s="230"/>
    </row>
    <row r="7" spans="1:14" ht="16.5" thickBot="1" x14ac:dyDescent="0.25">
      <c r="H7" s="146" t="s">
        <v>22</v>
      </c>
      <c r="I7" s="149">
        <f>'INCOME (A+B=C)'!E81</f>
        <v>0</v>
      </c>
    </row>
    <row r="8" spans="1:14" ht="16.5" thickBot="1" x14ac:dyDescent="0.25">
      <c r="H8" s="147" t="s">
        <v>23</v>
      </c>
      <c r="I8" s="149">
        <f>'INCOME (A+B=C)'!F81</f>
        <v>0</v>
      </c>
      <c r="J8" s="11"/>
    </row>
    <row r="9" spans="1:14" ht="16.5" thickBot="1" x14ac:dyDescent="0.25">
      <c r="H9" s="148" t="s">
        <v>40</v>
      </c>
      <c r="I9" s="149">
        <f>'INCOME (A+B=C)'!G81</f>
        <v>0</v>
      </c>
      <c r="J9" s="11"/>
    </row>
    <row r="10" spans="1:14" ht="16.5" thickBot="1" x14ac:dyDescent="0.3">
      <c r="H10" s="12" t="s">
        <v>27</v>
      </c>
      <c r="I10" s="150">
        <f>SUM(I7:I9)</f>
        <v>0</v>
      </c>
    </row>
    <row r="11" spans="1:14" ht="16.5" thickBot="1" x14ac:dyDescent="0.3">
      <c r="H11" s="12" t="s">
        <v>41</v>
      </c>
      <c r="I11" s="151">
        <f>I4+I10</f>
        <v>0</v>
      </c>
    </row>
    <row r="13" spans="1:14" ht="16.5" thickBot="1" x14ac:dyDescent="0.3">
      <c r="H13" s="14" t="s">
        <v>42</v>
      </c>
      <c r="I13" s="15"/>
    </row>
    <row r="14" spans="1:14" ht="16.5" thickBot="1" x14ac:dyDescent="0.3">
      <c r="H14" s="152" t="s">
        <v>31</v>
      </c>
      <c r="I14" s="149">
        <f>'EXPENSES (C-D=E)'!F106</f>
        <v>0</v>
      </c>
    </row>
    <row r="15" spans="1:14" ht="18" customHeight="1" thickBot="1" x14ac:dyDescent="0.3">
      <c r="H15" s="153" t="s">
        <v>32</v>
      </c>
      <c r="I15" s="149">
        <f>'EXPENSES (C-D=E)'!G106</f>
        <v>0</v>
      </c>
    </row>
    <row r="16" spans="1:14" ht="16.5" thickBot="1" x14ac:dyDescent="0.3">
      <c r="H16" s="154" t="s">
        <v>33</v>
      </c>
      <c r="I16" s="149">
        <f>'EXPENSES (C-D=E)'!H106</f>
        <v>0</v>
      </c>
    </row>
    <row r="17" spans="1:11" ht="16.5" thickBot="1" x14ac:dyDescent="0.3">
      <c r="A17" s="16"/>
      <c r="H17" s="155" t="s">
        <v>34</v>
      </c>
      <c r="I17" s="149">
        <f>'EXPENSES (C-D=E)'!I106</f>
        <v>0</v>
      </c>
      <c r="J17" s="17"/>
      <c r="K17" s="17"/>
    </row>
    <row r="18" spans="1:11" s="20" customFormat="1" ht="16.5" thickBot="1" x14ac:dyDescent="0.3">
      <c r="A18" s="18"/>
      <c r="G18" s="19"/>
      <c r="H18" s="156" t="s">
        <v>35</v>
      </c>
      <c r="I18" s="149">
        <f>'EXPENSES (C-D=E)'!J106</f>
        <v>0</v>
      </c>
      <c r="J18" s="18"/>
      <c r="K18" s="18"/>
    </row>
    <row r="19" spans="1:11" s="10" customFormat="1" ht="18.75" thickBot="1" x14ac:dyDescent="0.3">
      <c r="H19" s="1" t="s">
        <v>36</v>
      </c>
      <c r="I19" s="150">
        <f>SUM(I14:I18)</f>
        <v>0</v>
      </c>
    </row>
    <row r="20" spans="1:11" s="10" customFormat="1" ht="18.75" thickBot="1" x14ac:dyDescent="0.3">
      <c r="H20" s="1" t="s">
        <v>43</v>
      </c>
      <c r="I20" s="150">
        <f>I11-I19</f>
        <v>0</v>
      </c>
    </row>
    <row r="21" spans="1:11" x14ac:dyDescent="0.2">
      <c r="H21" s="21"/>
    </row>
    <row r="22" spans="1:11" ht="15.75" x14ac:dyDescent="0.25">
      <c r="H22" s="10"/>
      <c r="I22" s="10"/>
    </row>
    <row r="23" spans="1:11" ht="15" x14ac:dyDescent="0.25">
      <c r="H23"/>
    </row>
    <row r="24" spans="1:11" ht="15" x14ac:dyDescent="0.25">
      <c r="H24"/>
    </row>
    <row r="25" spans="1:11" ht="15" x14ac:dyDescent="0.25">
      <c r="H25"/>
    </row>
    <row r="26" spans="1:11" ht="15" x14ac:dyDescent="0.2">
      <c r="H26" s="22"/>
    </row>
    <row r="27" spans="1:11" ht="15" x14ac:dyDescent="0.2">
      <c r="H27" s="23"/>
    </row>
    <row r="28" spans="1:11" ht="15" x14ac:dyDescent="0.2">
      <c r="H28" s="23"/>
    </row>
    <row r="29" spans="1:11" ht="15" x14ac:dyDescent="0.2">
      <c r="H29" s="23"/>
    </row>
    <row r="30" spans="1:11" ht="15" x14ac:dyDescent="0.25">
      <c r="H30"/>
    </row>
    <row r="31" spans="1:11" ht="15" x14ac:dyDescent="0.25">
      <c r="H31"/>
    </row>
  </sheetData>
  <sheetProtection algorithmName="SHA-512" hashValue="UHqOe/hVvW06pxSHl/GyIL+wevAYZ1vHS1MdJjsny0OoEwFiQNmaIdCC+cSddGC5sSd2ONFu4wc4RzuOAzBbmw==" saltValue="Z7n4OmyrQZxoDVLERG8fNg==" spinCount="100000" sheet="1" selectLockedCells="1"/>
  <mergeCells count="2">
    <mergeCell ref="A2:G2"/>
    <mergeCell ref="H6:I6"/>
  </mergeCells>
  <printOptions horizontalCentered="1" verticalCentered="1"/>
  <pageMargins left="0.8" right="0.7" top="0.52" bottom="0.44" header="0.3" footer="0.3"/>
  <pageSetup scale="73" orientation="landscape" r:id="rId1"/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O34"/>
  <sheetViews>
    <sheetView workbookViewId="0">
      <selection activeCell="D23" sqref="D23"/>
    </sheetView>
  </sheetViews>
  <sheetFormatPr defaultColWidth="0" defaultRowHeight="18" zeroHeight="1" x14ac:dyDescent="0.25"/>
  <cols>
    <col min="1" max="1" width="59.42578125" style="59" customWidth="1"/>
    <col min="2" max="2" width="9.140625" style="63" customWidth="1"/>
    <col min="3" max="3" width="75.42578125" style="2" bestFit="1" customWidth="1"/>
    <col min="4" max="4" width="20.85546875" style="3" customWidth="1"/>
    <col min="5" max="5" width="1.7109375" style="59" customWidth="1"/>
    <col min="6" max="15" width="0" style="3" hidden="1" customWidth="1"/>
    <col min="16" max="16384" width="9.140625" style="3" hidden="1"/>
  </cols>
  <sheetData>
    <row r="1" spans="1:15" ht="25.5" x14ac:dyDescent="0.35">
      <c r="B1" s="60"/>
      <c r="C1" s="59"/>
      <c r="D1" s="64" t="str">
        <f>HYPERLINK("#'START HERE'!a1","RETURN to START")</f>
        <v>RETURN to START</v>
      </c>
      <c r="E1" s="20"/>
      <c r="G1" s="55"/>
      <c r="I1" s="56"/>
      <c r="O1" s="57"/>
    </row>
    <row r="2" spans="1:15" s="7" customFormat="1" ht="40.5" customHeight="1" x14ac:dyDescent="0.25">
      <c r="A2" s="61" t="str">
        <f>"Year End Financial Submissions
" &amp; 'START HERE'!C8 &amp; " - " &amp; 'START HERE'!C9 &amp; ""</f>
        <v xml:space="preserve">Year End Financial Submissions
 - </v>
      </c>
      <c r="B2" s="62"/>
      <c r="C2" s="65"/>
      <c r="D2" s="170" cm="1">
        <f t="array" ref="D2:E2">'START HERE'!B11:C11</f>
        <v>0</v>
      </c>
      <c r="E2" s="66">
        <v>0</v>
      </c>
      <c r="F2" s="39"/>
      <c r="G2" s="39"/>
      <c r="L2" s="8"/>
    </row>
    <row r="3" spans="1:15" ht="18.75" thickBot="1" x14ac:dyDescent="0.3">
      <c r="B3" s="63" t="s">
        <v>44</v>
      </c>
      <c r="C3" s="67"/>
      <c r="D3" s="59"/>
    </row>
    <row r="4" spans="1:15" ht="18.75" thickBot="1" x14ac:dyDescent="0.3">
      <c r="C4" s="159" t="s">
        <v>22</v>
      </c>
      <c r="D4" s="173">
        <f>'INCOME (A+B=C)'!E81</f>
        <v>0</v>
      </c>
    </row>
    <row r="5" spans="1:15" ht="18.75" thickBot="1" x14ac:dyDescent="0.3">
      <c r="C5" s="158" t="s">
        <v>23</v>
      </c>
      <c r="D5" s="174">
        <f>'INCOME (A+B=C)'!F81</f>
        <v>0</v>
      </c>
    </row>
    <row r="6" spans="1:15" ht="18.75" thickBot="1" x14ac:dyDescent="0.3">
      <c r="C6" s="160" t="s">
        <v>45</v>
      </c>
      <c r="D6" s="174">
        <f>'INCOME (A+B=C)'!G81</f>
        <v>0</v>
      </c>
    </row>
    <row r="7" spans="1:15" ht="18.75" thickBot="1" x14ac:dyDescent="0.3">
      <c r="C7" s="161" t="s">
        <v>46</v>
      </c>
      <c r="D7" s="41">
        <f>SUM(D4:D6)</f>
        <v>0</v>
      </c>
    </row>
    <row r="8" spans="1:15" x14ac:dyDescent="0.25">
      <c r="C8" s="63"/>
      <c r="D8" s="68"/>
    </row>
    <row r="9" spans="1:15" ht="18.75" thickBot="1" x14ac:dyDescent="0.3">
      <c r="B9" s="63" t="s">
        <v>47</v>
      </c>
      <c r="C9" s="67"/>
      <c r="D9" s="59"/>
    </row>
    <row r="10" spans="1:15" ht="18.75" thickBot="1" x14ac:dyDescent="0.3">
      <c r="C10" s="162" t="s">
        <v>31</v>
      </c>
      <c r="D10" s="42">
        <f>'EXPENSES (C-D=E)'!F106</f>
        <v>0</v>
      </c>
    </row>
    <row r="11" spans="1:15" ht="32.25" thickBot="1" x14ac:dyDescent="0.3">
      <c r="C11" s="163" t="s">
        <v>32</v>
      </c>
      <c r="D11" s="42">
        <f>'EXPENSES (C-D=E)'!G106</f>
        <v>0</v>
      </c>
    </row>
    <row r="12" spans="1:15" ht="18.75" thickBot="1" x14ac:dyDescent="0.3">
      <c r="C12" s="164" t="s">
        <v>33</v>
      </c>
      <c r="D12" s="40">
        <f>'EXPENSES (C-D=E)'!H106</f>
        <v>0</v>
      </c>
    </row>
    <row r="13" spans="1:15" ht="18.75" thickBot="1" x14ac:dyDescent="0.3">
      <c r="C13" s="165" t="s">
        <v>34</v>
      </c>
      <c r="D13" s="40">
        <f>'EXPENSES (C-D=E)'!I106</f>
        <v>0</v>
      </c>
    </row>
    <row r="14" spans="1:15" ht="18.75" thickBot="1" x14ac:dyDescent="0.3">
      <c r="C14" s="166" t="s">
        <v>35</v>
      </c>
      <c r="D14" s="4">
        <f>'EXPENSES (C-D=E)'!J106</f>
        <v>0</v>
      </c>
    </row>
    <row r="15" spans="1:15" ht="18.75" thickBot="1" x14ac:dyDescent="0.3">
      <c r="C15" s="161" t="s">
        <v>48</v>
      </c>
      <c r="D15" s="5">
        <f>SUM(D10:D14)</f>
        <v>0</v>
      </c>
    </row>
    <row r="16" spans="1:15" x14ac:dyDescent="0.25">
      <c r="C16" s="67"/>
      <c r="D16" s="59"/>
    </row>
    <row r="17" spans="2:5" ht="18.75" thickBot="1" x14ac:dyDescent="0.3">
      <c r="B17" s="63" t="s">
        <v>49</v>
      </c>
      <c r="C17" s="67"/>
      <c r="D17" s="59"/>
    </row>
    <row r="18" spans="2:5" ht="18.75" thickBot="1" x14ac:dyDescent="0.3">
      <c r="C18" s="167" t="s">
        <v>50</v>
      </c>
      <c r="D18" s="41" cm="1">
        <f t="array" ref="D18:E18">'START HERE'!B13:C13</f>
        <v>0</v>
      </c>
      <c r="E18" s="59">
        <v>0</v>
      </c>
    </row>
    <row r="19" spans="2:5" ht="18.75" thickBot="1" x14ac:dyDescent="0.3">
      <c r="C19" s="168" t="s">
        <v>51</v>
      </c>
      <c r="D19" s="58">
        <f>D7</f>
        <v>0</v>
      </c>
    </row>
    <row r="20" spans="2:5" ht="18.75" thickBot="1" x14ac:dyDescent="0.3">
      <c r="C20" s="168" t="s">
        <v>52</v>
      </c>
      <c r="D20" s="58">
        <f>D15</f>
        <v>0</v>
      </c>
    </row>
    <row r="21" spans="2:5" ht="18.75" thickBot="1" x14ac:dyDescent="0.3">
      <c r="C21" s="167" t="s">
        <v>53</v>
      </c>
      <c r="D21" s="41">
        <f>SUM(D18:D19)-D20</f>
        <v>0</v>
      </c>
    </row>
    <row r="22" spans="2:5" ht="18.75" thickBot="1" x14ac:dyDescent="0.3">
      <c r="C22" s="167" t="s">
        <v>54</v>
      </c>
      <c r="D22" s="41" cm="1">
        <f t="array" ref="D22:E22">'START HERE'!B21:C21</f>
        <v>0</v>
      </c>
      <c r="E22" s="59">
        <v>0</v>
      </c>
    </row>
    <row r="23" spans="2:5" ht="18.75" thickBot="1" x14ac:dyDescent="0.3">
      <c r="C23" s="157" t="s">
        <v>55</v>
      </c>
      <c r="D23" s="175" t="e">
        <f>(D22-D21)/D22</f>
        <v>#DIV/0!</v>
      </c>
    </row>
    <row r="24" spans="2:5" x14ac:dyDescent="0.25">
      <c r="C24" s="67"/>
      <c r="D24" s="59"/>
    </row>
    <row r="25" spans="2:5" hidden="1" x14ac:dyDescent="0.25">
      <c r="C25" s="67"/>
      <c r="D25" s="59"/>
    </row>
    <row r="26" spans="2:5" hidden="1" x14ac:dyDescent="0.25">
      <c r="C26" s="67"/>
      <c r="D26" s="59"/>
    </row>
    <row r="27" spans="2:5" hidden="1" x14ac:dyDescent="0.25">
      <c r="C27" s="67"/>
      <c r="D27" s="59"/>
    </row>
    <row r="28" spans="2:5" hidden="1" x14ac:dyDescent="0.25">
      <c r="C28" s="67"/>
      <c r="D28" s="59"/>
    </row>
    <row r="29" spans="2:5" hidden="1" x14ac:dyDescent="0.25">
      <c r="C29" s="67"/>
      <c r="D29" s="59"/>
    </row>
    <row r="30" spans="2:5" hidden="1" x14ac:dyDescent="0.25">
      <c r="C30" s="67"/>
      <c r="D30" s="59"/>
    </row>
    <row r="31" spans="2:5" hidden="1" x14ac:dyDescent="0.25">
      <c r="C31" s="67"/>
      <c r="D31" s="59"/>
    </row>
    <row r="32" spans="2:5" hidden="1" x14ac:dyDescent="0.25">
      <c r="C32" s="67"/>
      <c r="D32" s="59"/>
    </row>
    <row r="33" spans="3:4" hidden="1" x14ac:dyDescent="0.25">
      <c r="C33" s="67"/>
      <c r="D33" s="59"/>
    </row>
    <row r="34" spans="3:4" hidden="1" x14ac:dyDescent="0.25">
      <c r="C34" s="67"/>
      <c r="D34" s="59"/>
    </row>
  </sheetData>
  <sheetProtection algorithmName="SHA-512" hashValue="NOHxiikMnugTF3krFEyAnlrQYf7GGkVU5dU3Qw1zicQeHJYVCyan40JOSLfZEhHbJvgUmAP9sHdN76dluekCbQ==" saltValue="SHZW0q6FGT2eVTWx7IO9Hg==" spinCount="100000" sheet="1" selectLockedCells="1"/>
  <conditionalFormatting sqref="D23">
    <cfRule type="cellIs" dxfId="0" priority="1" operator="notEqual">
      <formula>0</formula>
    </cfRule>
  </conditionalFormatting>
  <pageMargins left="0.7" right="0.7" top="0.75" bottom="0.75" header="0.3" footer="0.3"/>
  <pageSetup scale="74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0C769C5E54F7848A2087DAD28358E11" ma:contentTypeVersion="19" ma:contentTypeDescription="Create a new document." ma:contentTypeScope="" ma:versionID="a8508d8d01c9e18401df645c4dc4fdb8">
  <xsd:schema xmlns:xsd="http://www.w3.org/2001/XMLSchema" xmlns:xs="http://www.w3.org/2001/XMLSchema" xmlns:p="http://schemas.microsoft.com/office/2006/metadata/properties" xmlns:ns2="1f2e8c56-eeb4-42fc-bcb5-78128bd7bdfc" xmlns:ns3="ce7ae68b-b713-4a35-9555-d925848887a4" targetNamespace="http://schemas.microsoft.com/office/2006/metadata/properties" ma:root="true" ma:fieldsID="d87a1c65b3b3f5e2b50fda76bfa08104" ns2:_="" ns3:_="">
    <xsd:import namespace="1f2e8c56-eeb4-42fc-bcb5-78128bd7bdfc"/>
    <xsd:import namespace="ce7ae68b-b713-4a35-9555-d925848887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e8c56-eeb4-42fc-bcb5-78128bd7bd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66733ee-65ae-44b3-b008-995b027687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7ae68b-b713-4a35-9555-d925848887a4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0486938-1a72-468b-9bb5-3a3ff356369d}" ma:internalName="TaxCatchAll" ma:showField="CatchAllData" ma:web="ce7ae68b-b713-4a35-9555-d925848887a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e8c56-eeb4-42fc-bcb5-78128bd7bdfc">
      <Terms xmlns="http://schemas.microsoft.com/office/infopath/2007/PartnerControls"/>
    </lcf76f155ced4ddcb4097134ff3c332f>
    <TaxCatchAll xmlns="ce7ae68b-b713-4a35-9555-d925848887a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9BA1B05-FE24-430C-BABA-2486DD7F3C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2e8c56-eeb4-42fc-bcb5-78128bd7bdfc"/>
    <ds:schemaRef ds:uri="ce7ae68b-b713-4a35-9555-d925848887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40802F2-E12D-49F2-BFF2-5AC106DF2A05}">
  <ds:schemaRefs>
    <ds:schemaRef ds:uri="http://schemas.microsoft.com/office/2006/metadata/properties"/>
    <ds:schemaRef ds:uri="http://schemas.microsoft.com/office/infopath/2007/PartnerControls"/>
    <ds:schemaRef ds:uri="1f2e8c56-eeb4-42fc-bcb5-78128bd7bdfc"/>
    <ds:schemaRef ds:uri="ce7ae68b-b713-4a35-9555-d925848887a4"/>
  </ds:schemaRefs>
</ds:datastoreItem>
</file>

<file path=customXml/itemProps3.xml><?xml version="1.0" encoding="utf-8"?>
<ds:datastoreItem xmlns:ds="http://schemas.openxmlformats.org/officeDocument/2006/customXml" ds:itemID="{15765A33-2D9B-476C-95C6-C8C8BD5787C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START HERE</vt:lpstr>
      <vt:lpstr>INCOME (A+B=C)</vt:lpstr>
      <vt:lpstr>EXPENSES (C-D=E)</vt:lpstr>
      <vt:lpstr>Reconciliation Tab</vt:lpstr>
      <vt:lpstr>Year End Financial Entries</vt:lpstr>
      <vt:lpstr>'EXPENSES (C-D=E)'!Print_Area</vt:lpstr>
      <vt:lpstr>'INCOME (A+B=C)'!Print_Area</vt:lpstr>
      <vt:lpstr>'Reconciliation Tab'!Print_Area</vt:lpstr>
      <vt:lpstr>'START HERE'!Print_Area</vt:lpstr>
      <vt:lpstr>'Year End Financial Entries'!Print_Area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 Sheppard</dc:creator>
  <cp:keywords/>
  <dc:description/>
  <cp:lastModifiedBy>Mary Seever</cp:lastModifiedBy>
  <cp:revision/>
  <dcterms:created xsi:type="dcterms:W3CDTF">2014-04-17T21:52:51Z</dcterms:created>
  <dcterms:modified xsi:type="dcterms:W3CDTF">2025-09-24T17:55:57Z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0x01010040C769C5E54F7848A2087DAD28358E11</vt:lpwstr>
  </property>
  <property fmtid="{D5CDD505-2E9C-101B-9397-08002B2CF9AE}" pid="3" name="_dlc_DocIdItemGuid">
    <vt:lpwstr>d9d022c6-e440-4543-b16d-f270aedc1c18</vt:lpwstr>
  </property>
  <property fmtid="{D5CDD505-2E9C-101B-9397-08002B2CF9AE}" pid="4" name="Sender name">
    <vt:lpwstr>Priti Singh</vt:lpwstr>
  </property>
  <property fmtid="{D5CDD505-2E9C-101B-9397-08002B2CF9AE}" pid="5" name="Sent representing e-mail address">
    <vt:lpwstr>/o=ExchangeLabs/ou=Exchange Administrative Group (FYDIBOHF23SPDLT)/cn=Recipients/cn=ac1461b411904aaeb16baede74e82fc9-Priti Singh</vt:lpwstr>
  </property>
  <property fmtid="{D5CDD505-2E9C-101B-9397-08002B2CF9AE}" pid="6" name="Topic">
    <vt:lpwstr>Troop Finance Tracker.xlsx</vt:lpwstr>
  </property>
  <property fmtid="{D5CDD505-2E9C-101B-9397-08002B2CF9AE}" pid="7" name="Message delivery time">
    <vt:filetime>2019-06-07T16:15:27Z</vt:filetime>
  </property>
  <property fmtid="{D5CDD505-2E9C-101B-9397-08002B2CF9AE}" pid="8" name="Transport message headers">
    <vt:lpwstr/>
  </property>
  <property fmtid="{D5CDD505-2E9C-101B-9397-08002B2CF9AE}" pid="9" name="Conversation topic">
    <vt:lpwstr>Troop Finance Tracker.xlsx</vt:lpwstr>
  </property>
  <property fmtid="{D5CDD505-2E9C-101B-9397-08002B2CF9AE}" pid="10" name="BCC">
    <vt:lpwstr/>
  </property>
  <property fmtid="{D5CDD505-2E9C-101B-9397-08002B2CF9AE}" pid="11" name="SMTPCC">
    <vt:lpwstr/>
  </property>
  <property fmtid="{D5CDD505-2E9C-101B-9397-08002B2CF9AE}" pid="12" name="SMTPTo">
    <vt:lpwstr/>
  </property>
  <property fmtid="{D5CDD505-2E9C-101B-9397-08002B2CF9AE}" pid="13" name="Received by address type">
    <vt:lpwstr/>
  </property>
  <property fmtid="{D5CDD505-2E9C-101B-9397-08002B2CF9AE}" pid="14" name="Received by name">
    <vt:lpwstr/>
  </property>
  <property fmtid="{D5CDD505-2E9C-101B-9397-08002B2CF9AE}" pid="15" name="CC">
    <vt:lpwstr/>
  </property>
  <property fmtid="{D5CDD505-2E9C-101B-9397-08002B2CF9AE}" pid="16" name="Internet message id">
    <vt:lpwstr/>
  </property>
  <property fmtid="{D5CDD505-2E9C-101B-9397-08002B2CF9AE}" pid="17" name="Sender address type">
    <vt:lpwstr>EX</vt:lpwstr>
  </property>
  <property fmtid="{D5CDD505-2E9C-101B-9397-08002B2CF9AE}" pid="18" name="Has attachment">
    <vt:bool>true</vt:bool>
  </property>
  <property fmtid="{D5CDD505-2E9C-101B-9397-08002B2CF9AE}" pid="19" name="Received representing name">
    <vt:lpwstr/>
  </property>
  <property fmtid="{D5CDD505-2E9C-101B-9397-08002B2CF9AE}" pid="20" name="To">
    <vt:lpwstr/>
  </property>
  <property fmtid="{D5CDD505-2E9C-101B-9397-08002B2CF9AE}" pid="21" name="Received by e-mail address">
    <vt:lpwstr/>
  </property>
  <property fmtid="{D5CDD505-2E9C-101B-9397-08002B2CF9AE}" pid="22" name="DocumentType">
    <vt:lpwstr>11;#Resource-Staff|cddfdd12-e39b-4d2e-b216-f8995dc52425</vt:lpwstr>
  </property>
  <property fmtid="{D5CDD505-2E9C-101B-9397-08002B2CF9AE}" pid="23" name="SMTPFrom">
    <vt:lpwstr>PSingh@gsnorcal.org;</vt:lpwstr>
  </property>
  <property fmtid="{D5CDD505-2E9C-101B-9397-08002B2CF9AE}" pid="24" name="Message class">
    <vt:lpwstr>IPM.Document.Excel.Sheet.12</vt:lpwstr>
  </property>
  <property fmtid="{D5CDD505-2E9C-101B-9397-08002B2CF9AE}" pid="25" name="Sender e-mail address">
    <vt:lpwstr>/o=ExchangeLabs/ou=Exchange Administrative Group (FYDIBOHF23SPDLT)/cn=Recipients/cn=ac1461b411904aaeb16baede74e82fc9-Priti Singh</vt:lpwstr>
  </property>
  <property fmtid="{D5CDD505-2E9C-101B-9397-08002B2CF9AE}" pid="26" name="DocumentSubType">
    <vt:lpwstr/>
  </property>
  <property fmtid="{D5CDD505-2E9C-101B-9397-08002B2CF9AE}" pid="27" name="Received representing e-mail address">
    <vt:lpwstr/>
  </property>
  <property fmtid="{D5CDD505-2E9C-101B-9397-08002B2CF9AE}" pid="28" name="Client submit time">
    <vt:filetime>2019-06-07T16:15:30Z</vt:filetime>
  </property>
  <property fmtid="{D5CDD505-2E9C-101B-9397-08002B2CF9AE}" pid="29" name="Creation time">
    <vt:filetime>2019-06-07T16:15:30Z</vt:filetime>
  </property>
  <property fmtid="{D5CDD505-2E9C-101B-9397-08002B2CF9AE}" pid="30" name="Importance">
    <vt:r8>0</vt:r8>
  </property>
  <property fmtid="{D5CDD505-2E9C-101B-9397-08002B2CF9AE}" pid="31" name="Message size">
    <vt:r8>59904</vt:r8>
  </property>
  <property fmtid="{D5CDD505-2E9C-101B-9397-08002B2CF9AE}" pid="32" name="Received representing address type">
    <vt:lpwstr/>
  </property>
  <property fmtid="{D5CDD505-2E9C-101B-9397-08002B2CF9AE}" pid="33" name="Sent representing name">
    <vt:lpwstr>Priti Singh</vt:lpwstr>
  </property>
  <property fmtid="{D5CDD505-2E9C-101B-9397-08002B2CF9AE}" pid="34" name="SMTPBCC">
    <vt:lpwstr/>
  </property>
  <property fmtid="{D5CDD505-2E9C-101B-9397-08002B2CF9AE}" pid="35" name="Sent representing address type">
    <vt:lpwstr>EX</vt:lpwstr>
  </property>
  <property fmtid="{D5CDD505-2E9C-101B-9397-08002B2CF9AE}" pid="36" name="Sensitivity">
    <vt:r8>0</vt:r8>
  </property>
  <property fmtid="{D5CDD505-2E9C-101B-9397-08002B2CF9AE}" pid="37" name="Year">
    <vt:lpwstr/>
  </property>
  <property fmtid="{D5CDD505-2E9C-101B-9397-08002B2CF9AE}" pid="38" name="ContentType">
    <vt:lpwstr>DMS Document</vt:lpwstr>
  </property>
  <property fmtid="{D5CDD505-2E9C-101B-9397-08002B2CF9AE}" pid="39" name="n23695fcd86a4a17831873d1c1a8e595">
    <vt:lpwstr>Resource-Staff|cddfdd12-e39b-4d2e-b216-f8995dc52425</vt:lpwstr>
  </property>
  <property fmtid="{D5CDD505-2E9C-101B-9397-08002B2CF9AE}" pid="40" name="MediaServiceImageTags">
    <vt:lpwstr/>
  </property>
</Properties>
</file>