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Finance Tracking Workbooks/"/>
    </mc:Choice>
  </mc:AlternateContent>
  <xr:revisionPtr revIDLastSave="0" documentId="8_{0917ACF9-EE6D-410F-8174-F5B0E97CB316}" xr6:coauthVersionLast="47" xr6:coauthVersionMax="47" xr10:uidLastSave="{00000000-0000-0000-0000-000000000000}"/>
  <bookViews>
    <workbookView xWindow="25080" yWindow="120" windowWidth="29040" windowHeight="1572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Year End Financial Entries" sheetId="12" r:id="rId5"/>
    <sheet name="Incentive Card Tracking" sheetId="13" r:id="rId6"/>
  </sheets>
  <definedNames>
    <definedName name="_xlnm._FilterDatabase" localSheetId="2" hidden="1">'EXPENSES (C-D=E)'!$F$4:$L$4</definedName>
    <definedName name="_xlnm.Print_Area" localSheetId="2">'EXPENSES (C-D=E)'!$A$1:$M$110</definedName>
    <definedName name="_xlnm.Print_Area" localSheetId="1">'INCOME (A+B=C)'!$A$1:$J$84</definedName>
    <definedName name="_xlnm.Print_Area" localSheetId="3">'Reconciliation Tab'!$A$1:$K$38</definedName>
    <definedName name="_xlnm.Print_Area" localSheetId="0">'START HERE'!$A$1:$J$28</definedName>
    <definedName name="_xlnm.Print_Area" localSheetId="4">'Year End Financial Entries'!$A$1:$D$37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H5" i="6"/>
  <c r="C2" i="13"/>
  <c r="A2" i="12"/>
  <c r="A2" i="6"/>
  <c r="E2" i="4"/>
  <c r="D2" i="1"/>
  <c r="E23" i="10"/>
  <c r="E12" i="10"/>
  <c r="B28" i="10"/>
  <c r="G1" i="13"/>
  <c r="D44" i="13"/>
  <c r="B30" i="10"/>
  <c r="G2" i="13"/>
  <c r="E44" i="13"/>
  <c r="F6" i="13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D15" i="12"/>
  <c r="D14" i="12"/>
  <c r="D13" i="12"/>
  <c r="D5" i="12"/>
  <c r="F81" i="1"/>
  <c r="J7" i="6" s="1"/>
  <c r="J20" i="6"/>
  <c r="J19" i="6"/>
  <c r="J18" i="6"/>
  <c r="J17" i="6"/>
  <c r="J16" i="6"/>
  <c r="B20" i="10"/>
  <c r="F44" i="13" l="1"/>
  <c r="D1" i="12"/>
  <c r="E81" i="1" l="1"/>
  <c r="G81" i="1"/>
  <c r="H81" i="1"/>
  <c r="G106" i="4"/>
  <c r="D12" i="12" s="1"/>
  <c r="K106" i="4"/>
  <c r="F106" i="4"/>
  <c r="D11" i="12" s="1"/>
  <c r="D21" i="12"/>
  <c r="D7" i="12" l="1"/>
  <c r="J9" i="6"/>
  <c r="D6" i="12"/>
  <c r="J8" i="6"/>
  <c r="D4" i="12"/>
  <c r="J6" i="6"/>
  <c r="J10" i="6" s="1"/>
  <c r="J14" i="6"/>
  <c r="D16" i="12"/>
  <c r="J15" i="6"/>
  <c r="L106" i="4"/>
  <c r="J81" i="1"/>
  <c r="H1" i="1"/>
  <c r="B17" i="10"/>
  <c r="B15" i="10"/>
  <c r="D18" i="12" l="1"/>
  <c r="J21" i="6"/>
  <c r="D8" i="12"/>
  <c r="D22" i="12" s="1"/>
  <c r="D17" i="12"/>
  <c r="M106" i="4"/>
  <c r="D23" i="12" l="1"/>
  <c r="J5" i="1"/>
  <c r="I84" i="1" s="1"/>
  <c r="J1" i="6" l="1"/>
  <c r="J4" i="6"/>
  <c r="J11" i="6" s="1"/>
  <c r="J22" i="6" s="1"/>
  <c r="J2" i="1"/>
  <c r="D2" i="12" l="1"/>
  <c r="M2" i="4"/>
  <c r="J2" i="6"/>
  <c r="D25" i="12" l="1"/>
  <c r="D24" i="12"/>
  <c r="M109" i="4"/>
  <c r="D26" i="12" l="1"/>
</calcChain>
</file>

<file path=xl/sharedStrings.xml><?xml version="1.0" encoding="utf-8"?>
<sst xmlns="http://schemas.openxmlformats.org/spreadsheetml/2006/main" count="105" uniqueCount="73">
  <si>
    <t>Service Unit Finance Tracking Workbook</t>
  </si>
  <si>
    <t>Instructions:</t>
  </si>
  <si>
    <r>
      <t xml:space="preserve">Year End Financials report income &amp; expenses on an account from </t>
    </r>
    <r>
      <rPr>
        <b/>
        <sz val="12"/>
        <color theme="1"/>
        <rFont val="Cambria"/>
        <family val="1"/>
        <scheme val="major"/>
      </rPr>
      <t>June</t>
    </r>
    <r>
      <rPr>
        <sz val="12"/>
        <color theme="1"/>
        <rFont val="Cambria"/>
        <family val="1"/>
        <scheme val="major"/>
      </rPr>
      <t xml:space="preserve"> of the past Membership Year </t>
    </r>
    <r>
      <rPr>
        <b/>
        <sz val="12"/>
        <color theme="1"/>
        <rFont val="Cambria"/>
        <family val="1"/>
        <scheme val="major"/>
      </rPr>
      <t xml:space="preserve">through </t>
    </r>
    <r>
      <rPr>
        <sz val="12"/>
        <color theme="1"/>
        <rFont val="Cambria"/>
        <family val="1"/>
        <scheme val="major"/>
      </rPr>
      <t>May of the current Membership Year (ie. June 2024-May 2025).</t>
    </r>
  </si>
  <si>
    <t>After you receive your May Statement …</t>
  </si>
  <si>
    <t xml:space="preserve">June 1, </t>
  </si>
  <si>
    <t>Enter Report Start Year.</t>
  </si>
  <si>
    <t xml:space="preserve">May 31, </t>
  </si>
  <si>
    <t>Enter Report End Year.</t>
  </si>
  <si>
    <t>Enter your SERVICE UNIT NUMBER.</t>
  </si>
  <si>
    <t>Throughout the Girl Scout Year…</t>
  </si>
  <si>
    <t>As you receive INCOME, record it on the INCOME (A+B=C) tab in the column for the type of Income received.</t>
  </si>
  <si>
    <t>As EXPENSES occur, record them on the EXPENSES (C-D=E) tab in the column for the type of Expense incurred.</t>
  </si>
  <si>
    <t>After entering all income and expenses monthly…</t>
  </si>
  <si>
    <t>Verify your balance on your bank statement matches the balance on the Reconciliation Tab.</t>
  </si>
  <si>
    <t>As you near the Girl Scout Year End Financial Report Submission deadline (June 30)…</t>
  </si>
  <si>
    <t xml:space="preserve">E - Ending Balance should reconcile with your May statement. </t>
  </si>
  <si>
    <t>If E - Ending Balance is higher than the final balance of your May statement, you might have missed expenses.</t>
  </si>
  <si>
    <t>If E - Ending Balance is lower than the final balance of your May statement, you might have missed income.</t>
  </si>
  <si>
    <t>Data from the INCOME &amp; EXPENSES tabs will automatically appear on the Year End Financial Entries tab.</t>
  </si>
  <si>
    <t xml:space="preserve">Enter your Incentive Card transactions here.  Incentive Card Beginning Balance, Cookie Proceeds, Expenses </t>
  </si>
  <si>
    <t>and End Balance will be requestedon your Year End Financials.</t>
  </si>
  <si>
    <t>*</t>
  </si>
  <si>
    <t>Password:  YearEnd$</t>
  </si>
  <si>
    <t>The worksheets of this spreadsheet are locked to protect formulas.  You will not be able to select any protected cells.</t>
  </si>
  <si>
    <t>If you need to add rows or columns to Income or Expenses tabs, you will need to unprotect the worksheet.</t>
  </si>
  <si>
    <t>It is highly recommended NOT to unprotect the other tabs due to formulas used for the calculations.</t>
  </si>
  <si>
    <t>To unprotect tab, go to Review &gt; UnProtect Sheet.  Enter password to the left.</t>
  </si>
  <si>
    <t>To protect the tab once your are done, go to Review &gt; Protect Sheet.  Use the same password so you have it on file.</t>
  </si>
  <si>
    <t>Service Unit</t>
  </si>
  <si>
    <t>Date</t>
  </si>
  <si>
    <t>Payer</t>
  </si>
  <si>
    <t>Description</t>
  </si>
  <si>
    <t>Cookie Sale Proceeds</t>
  </si>
  <si>
    <t>Stretch Challenge Income</t>
  </si>
  <si>
    <t>Event Income</t>
  </si>
  <si>
    <t>Other (donations, event/trip fees, etc.)</t>
  </si>
  <si>
    <t>A - Ending Balance from Prior Year: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</si>
  <si>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</si>
  <si>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t>B - Total Income</t>
  </si>
  <si>
    <t>C - Grand Total
(A + B = C)</t>
  </si>
  <si>
    <t>Check No.</t>
  </si>
  <si>
    <t>Vendor</t>
  </si>
  <si>
    <t>Program Services</t>
  </si>
  <si>
    <t>Volunteer Training/Support (includes Volunteer Appreciation)</t>
  </si>
  <si>
    <t>Financial Assistance</t>
  </si>
  <si>
    <t>Volunteer Troop Resources</t>
  </si>
  <si>
    <t>Administration</t>
  </si>
  <si>
    <t>Bank &amp; Digital Platform Fees</t>
  </si>
  <si>
    <t>Other (membership fees, donations,etc.)</t>
  </si>
  <si>
    <t>D - Total Expenses</t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</si>
  <si>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</si>
  <si>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Bank Statement Reconcilation</t>
  </si>
  <si>
    <t>A - Ending Balance from prior year</t>
  </si>
  <si>
    <t>C - Grand Total (A+B)</t>
  </si>
  <si>
    <t>Volunteer/Troop Resources</t>
  </si>
  <si>
    <t>E - Ending Balance (C-D=E)</t>
  </si>
  <si>
    <t>Year End Financial Submissions</t>
  </si>
  <si>
    <t>Income</t>
  </si>
  <si>
    <t>TOTAL INCOME</t>
  </si>
  <si>
    <t>Expenses</t>
  </si>
  <si>
    <t>TOTAL EXPENSES</t>
  </si>
  <si>
    <t>Financial Summary</t>
  </si>
  <si>
    <t>Starting Balance</t>
  </si>
  <si>
    <t>Total Income</t>
  </si>
  <si>
    <t>Total Expenses</t>
  </si>
  <si>
    <t>Ending Balance</t>
  </si>
  <si>
    <t>May Bank Statement Balance</t>
  </si>
  <si>
    <t>Difference</t>
  </si>
  <si>
    <t>Cookie Proceeds</t>
  </si>
  <si>
    <t>Expense</t>
  </si>
  <si>
    <t>Balance</t>
  </si>
  <si>
    <t>Enter Starting Balance HERE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</si>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</sst>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  <font>
      <b/>
      <sz val="14"/>
      <name val="Cambria"/>
      <family val="1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5F267"/>
        <bgColor indexed="64"/>
      </patternFill>
    </fill>
    <fill>
      <patternFill patternType="solid">
        <fgColor rgb="FFF7ABD6"/>
        <bgColor indexed="64"/>
      </patternFill>
    </fill>
    <fill>
      <patternFill patternType="solid">
        <fgColor rgb="FFCCB3F4"/>
        <bgColor indexed="64"/>
      </patternFill>
    </fill>
    <fill>
      <patternFill patternType="solid">
        <fgColor rgb="FFFCB89D"/>
        <bgColor indexed="64"/>
      </patternFill>
    </fill>
    <fill>
      <patternFill patternType="solid">
        <fgColor rgb="FFA1EDD5"/>
        <bgColor indexed="64"/>
      </patternFill>
    </fill>
    <fill>
      <patternFill patternType="solid">
        <fgColor rgb="FFFFF441"/>
        <bgColor indexed="64"/>
      </patternFill>
    </fill>
    <fill>
      <patternFill patternType="solid">
        <fgColor rgb="FF6DD9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44" fontId="9" fillId="12" borderId="14" xfId="0" applyNumberFormat="1" applyFont="1" applyFill="1" applyBorder="1"/>
    <xf numFmtId="44" fontId="7" fillId="12" borderId="14" xfId="0" applyNumberFormat="1" applyFont="1" applyFill="1" applyBorder="1"/>
    <xf numFmtId="44" fontId="8" fillId="7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7" borderId="0" xfId="0" applyFont="1" applyFill="1"/>
    <xf numFmtId="0" fontId="7" fillId="7" borderId="0" xfId="0" applyFont="1" applyFill="1"/>
    <xf numFmtId="44" fontId="13" fillId="7" borderId="0" xfId="1" applyFont="1" applyFill="1" applyProtection="1"/>
    <xf numFmtId="0" fontId="7" fillId="0" borderId="0" xfId="0" applyFont="1" applyProtection="1">
      <protection locked="0"/>
    </xf>
    <xf numFmtId="0" fontId="7" fillId="10" borderId="24" xfId="0" applyFont="1" applyFill="1" applyBorder="1" applyProtection="1">
      <protection locked="0"/>
    </xf>
    <xf numFmtId="0" fontId="7" fillId="10" borderId="0" xfId="0" applyFont="1" applyFill="1" applyProtection="1">
      <protection locked="0"/>
    </xf>
    <xf numFmtId="44" fontId="7" fillId="11" borderId="0" xfId="1" applyFont="1" applyFill="1" applyBorder="1" applyProtection="1">
      <protection locked="0"/>
    </xf>
    <xf numFmtId="44" fontId="7" fillId="9" borderId="0" xfId="1" applyFont="1" applyFill="1" applyBorder="1" applyProtection="1">
      <protection locked="0"/>
    </xf>
    <xf numFmtId="44" fontId="7" fillId="11" borderId="24" xfId="1" applyFont="1" applyFill="1" applyBorder="1" applyProtection="1">
      <protection locked="0"/>
    </xf>
    <xf numFmtId="44" fontId="7" fillId="9" borderId="0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1" fontId="18" fillId="0" borderId="8" xfId="0" applyNumberFormat="1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165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2" fillId="0" borderId="0" xfId="0" applyFont="1" applyAlignment="1">
      <alignment vertical="center" wrapText="1"/>
    </xf>
    <xf numFmtId="44" fontId="7" fillId="13" borderId="14" xfId="0" applyNumberFormat="1" applyFont="1" applyFill="1" applyBorder="1"/>
    <xf numFmtId="44" fontId="8" fillId="14" borderId="14" xfId="0" applyNumberFormat="1" applyFont="1" applyFill="1" applyBorder="1"/>
    <xf numFmtId="44" fontId="7" fillId="14" borderId="14" xfId="0" applyNumberFormat="1" applyFont="1" applyFill="1" applyBorder="1"/>
    <xf numFmtId="0" fontId="28" fillId="8" borderId="18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0" xfId="0" applyFont="1" applyFill="1"/>
    <xf numFmtId="0" fontId="29" fillId="8" borderId="0" xfId="0" applyFont="1" applyFill="1"/>
    <xf numFmtId="0" fontId="28" fillId="8" borderId="19" xfId="0" applyFont="1" applyFill="1" applyBorder="1" applyAlignment="1">
      <alignment horizontal="center" vertical="center"/>
    </xf>
    <xf numFmtId="6" fontId="18" fillId="8" borderId="0" xfId="0" applyNumberFormat="1" applyFont="1" applyFill="1" applyAlignment="1">
      <alignment horizontal="left" wrapText="1"/>
    </xf>
    <xf numFmtId="0" fontId="7" fillId="8" borderId="0" xfId="0" applyFont="1" applyFill="1"/>
    <xf numFmtId="44" fontId="7" fillId="8" borderId="0" xfId="1" applyFont="1" applyFill="1" applyProtection="1"/>
    <xf numFmtId="0" fontId="13" fillId="8" borderId="0" xfId="0" applyFont="1" applyFill="1"/>
    <xf numFmtId="0" fontId="31" fillId="8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7" borderId="1" xfId="0" applyFont="1" applyFill="1" applyBorder="1" applyAlignment="1">
      <alignment horizontal="center" vertical="center" wrapText="1"/>
    </xf>
    <xf numFmtId="44" fontId="7" fillId="14" borderId="14" xfId="0" applyNumberFormat="1" applyFont="1" applyFill="1" applyBorder="1" applyAlignment="1">
      <alignment horizontal="right"/>
    </xf>
    <xf numFmtId="44" fontId="8" fillId="13" borderId="14" xfId="0" applyNumberFormat="1" applyFont="1" applyFill="1" applyBorder="1"/>
    <xf numFmtId="0" fontId="7" fillId="9" borderId="0" xfId="0" applyFont="1" applyFill="1"/>
    <xf numFmtId="14" fontId="7" fillId="9" borderId="0" xfId="0" applyNumberFormat="1" applyFont="1" applyFill="1" applyAlignment="1">
      <alignment horizontal="center" vertical="center"/>
    </xf>
    <xf numFmtId="0" fontId="8" fillId="9" borderId="0" xfId="0" applyFont="1" applyFill="1"/>
    <xf numFmtId="0" fontId="6" fillId="9" borderId="0" xfId="0" applyFont="1" applyFill="1"/>
    <xf numFmtId="0" fontId="11" fillId="9" borderId="0" xfId="5" applyFont="1" applyFill="1" applyBorder="1" applyAlignment="1" applyProtection="1">
      <alignment horizontal="right"/>
    </xf>
    <xf numFmtId="0" fontId="6" fillId="9" borderId="0" xfId="0" applyFont="1" applyFill="1" applyAlignment="1">
      <alignment horizontal="right" vertical="center"/>
    </xf>
    <xf numFmtId="0" fontId="12" fillId="9" borderId="0" xfId="0" applyFont="1" applyFill="1" applyAlignment="1">
      <alignment vertical="center" wrapText="1"/>
    </xf>
    <xf numFmtId="0" fontId="7" fillId="9" borderId="0" xfId="0" applyFont="1" applyFill="1" applyAlignment="1">
      <alignment vertical="center"/>
    </xf>
    <xf numFmtId="0" fontId="6" fillId="15" borderId="0" xfId="0" applyFont="1" applyFill="1" applyAlignment="1">
      <alignment horizontal="center" vertical="center" wrapText="1"/>
    </xf>
    <xf numFmtId="44" fontId="9" fillId="9" borderId="0" xfId="0" applyNumberFormat="1" applyFont="1" applyFill="1"/>
    <xf numFmtId="44" fontId="22" fillId="9" borderId="7" xfId="1" applyFont="1" applyFill="1" applyBorder="1" applyAlignment="1" applyProtection="1">
      <alignment horizontal="right"/>
    </xf>
    <xf numFmtId="164" fontId="22" fillId="9" borderId="1" xfId="1" applyNumberFormat="1" applyFont="1" applyFill="1" applyBorder="1" applyAlignment="1" applyProtection="1">
      <alignment vertical="center"/>
    </xf>
    <xf numFmtId="44" fontId="22" fillId="9" borderId="7" xfId="1" applyFont="1" applyFill="1" applyBorder="1" applyAlignment="1" applyProtection="1">
      <alignment horizontal="center" wrapText="1"/>
    </xf>
    <xf numFmtId="164" fontId="22" fillId="9" borderId="1" xfId="1" applyNumberFormat="1" applyFont="1" applyFill="1" applyBorder="1" applyProtection="1"/>
    <xf numFmtId="44" fontId="22" fillId="9" borderId="11" xfId="1" applyFont="1" applyFill="1" applyBorder="1" applyAlignment="1" applyProtection="1">
      <alignment horizontal="center" wrapText="1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20" fillId="8" borderId="0" xfId="0" applyFont="1" applyFill="1" applyAlignment="1">
      <alignment horizontal="left"/>
    </xf>
    <xf numFmtId="0" fontId="18" fillId="8" borderId="0" xfId="0" applyFont="1" applyFill="1" applyAlignment="1">
      <alignment horizontal="left" wrapText="1"/>
    </xf>
    <xf numFmtId="0" fontId="30" fillId="8" borderId="0" xfId="5" applyFont="1" applyFill="1" applyBorder="1" applyAlignment="1" applyProtection="1">
      <alignment horizontal="center"/>
      <protection locked="0"/>
    </xf>
    <xf numFmtId="0" fontId="18" fillId="8" borderId="0" xfId="0" applyFont="1" applyFill="1" applyAlignment="1" applyProtection="1">
      <alignment horizontal="center"/>
      <protection locked="0"/>
    </xf>
    <xf numFmtId="0" fontId="18" fillId="8" borderId="0" xfId="0" applyFont="1" applyFill="1" applyAlignment="1">
      <alignment horizontal="left"/>
    </xf>
    <xf numFmtId="0" fontId="7" fillId="9" borderId="0" xfId="0" applyFont="1" applyFill="1" applyProtection="1">
      <protection locked="0"/>
    </xf>
    <xf numFmtId="14" fontId="7" fillId="9" borderId="0" xfId="0" applyNumberFormat="1" applyFont="1" applyFill="1" applyAlignment="1" applyProtection="1">
      <alignment horizontal="center" vertical="center"/>
      <protection locked="0"/>
    </xf>
    <xf numFmtId="44" fontId="7" fillId="9" borderId="0" xfId="1" applyFont="1" applyFill="1" applyProtection="1">
      <protection locked="0"/>
    </xf>
    <xf numFmtId="0" fontId="15" fillId="9" borderId="0" xfId="0" applyFont="1" applyFill="1" applyAlignment="1" applyProtection="1">
      <alignment vertical="center"/>
      <protection locked="0"/>
    </xf>
    <xf numFmtId="0" fontId="26" fillId="9" borderId="0" xfId="0" applyFont="1" applyFill="1" applyAlignment="1" applyProtection="1">
      <alignment horizontal="center" vertical="center"/>
      <protection locked="0"/>
    </xf>
    <xf numFmtId="1" fontId="15" fillId="9" borderId="0" xfId="0" applyNumberFormat="1" applyFont="1" applyFill="1" applyAlignment="1" applyProtection="1">
      <alignment horizontal="center" vertical="center" wrapText="1"/>
      <protection locked="0"/>
    </xf>
    <xf numFmtId="0" fontId="8" fillId="9" borderId="0" xfId="0" applyFont="1" applyFill="1" applyAlignment="1" applyProtection="1">
      <alignment horizontal="center" vertical="center" wrapText="1"/>
      <protection locked="0"/>
    </xf>
    <xf numFmtId="0" fontId="6" fillId="9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3" fillId="9" borderId="0" xfId="0" applyNumberFormat="1" applyFont="1" applyFill="1" applyProtection="1">
      <protection locked="0"/>
    </xf>
    <xf numFmtId="164" fontId="7" fillId="9" borderId="0" xfId="1" applyNumberFormat="1" applyFont="1" applyFill="1" applyProtection="1">
      <protection locked="0"/>
    </xf>
    <xf numFmtId="164" fontId="27" fillId="9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9" borderId="0" xfId="0" applyFont="1" applyFill="1" applyProtection="1">
      <protection locked="0"/>
    </xf>
    <xf numFmtId="0" fontId="18" fillId="0" borderId="0" xfId="0" applyFont="1" applyProtection="1">
      <protection locked="0"/>
    </xf>
    <xf numFmtId="165" fontId="18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9" borderId="0" xfId="0" applyFont="1" applyFill="1" applyAlignment="1" applyProtection="1">
      <alignment horizontal="center" vertical="center" wrapText="1"/>
      <protection locked="0"/>
    </xf>
    <xf numFmtId="14" fontId="13" fillId="9" borderId="0" xfId="0" applyNumberFormat="1" applyFont="1" applyFill="1" applyAlignment="1" applyProtection="1">
      <alignment horizontal="center" vertical="center"/>
      <protection locked="0"/>
    </xf>
    <xf numFmtId="0" fontId="13" fillId="9" borderId="0" xfId="0" applyFont="1" applyFill="1" applyAlignment="1" applyProtection="1">
      <alignment vertical="center"/>
      <protection locked="0"/>
    </xf>
    <xf numFmtId="44" fontId="22" fillId="9" borderId="14" xfId="0" applyNumberFormat="1" applyFont="1" applyFill="1" applyBorder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9" borderId="0" xfId="0" applyFont="1" applyFill="1" applyAlignment="1">
      <alignment wrapText="1"/>
    </xf>
    <xf numFmtId="44" fontId="22" fillId="9" borderId="14" xfId="0" applyNumberFormat="1" applyFont="1" applyFill="1" applyBorder="1"/>
    <xf numFmtId="0" fontId="15" fillId="9" borderId="0" xfId="0" applyFont="1" applyFill="1" applyAlignment="1">
      <alignment horizontal="right" vertical="center"/>
    </xf>
    <xf numFmtId="1" fontId="15" fillId="14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vertical="center"/>
    </xf>
    <xf numFmtId="0" fontId="16" fillId="9" borderId="0" xfId="0" applyFont="1" applyFill="1" applyAlignment="1" applyProtection="1">
      <alignment horizontal="center"/>
      <protection locked="0"/>
    </xf>
    <xf numFmtId="164" fontId="7" fillId="9" borderId="0" xfId="1" applyNumberFormat="1" applyFont="1" applyFill="1" applyBorder="1" applyProtection="1">
      <protection locked="0"/>
    </xf>
    <xf numFmtId="164" fontId="6" fillId="9" borderId="0" xfId="1" applyNumberFormat="1" applyFont="1" applyFill="1" applyBorder="1" applyAlignment="1" applyProtection="1">
      <alignment vertical="center" wrapText="1"/>
      <protection locked="0"/>
    </xf>
    <xf numFmtId="0" fontId="6" fillId="9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9" borderId="0" xfId="0" applyFont="1" applyFill="1" applyAlignment="1" applyProtection="1">
      <alignment horizontal="center" vertical="center"/>
      <protection locked="0"/>
    </xf>
    <xf numFmtId="44" fontId="18" fillId="9" borderId="0" xfId="1" applyFont="1" applyFill="1" applyBorder="1" applyProtection="1">
      <protection locked="0"/>
    </xf>
    <xf numFmtId="0" fontId="13" fillId="9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14" fontId="6" fillId="9" borderId="13" xfId="0" applyNumberFormat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 applyProtection="1">
      <alignment vertical="center"/>
      <protection locked="0"/>
    </xf>
    <xf numFmtId="0" fontId="8" fillId="9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 wrapText="1"/>
    </xf>
    <xf numFmtId="44" fontId="18" fillId="4" borderId="8" xfId="1" applyFont="1" applyFill="1" applyBorder="1" applyAlignment="1" applyProtection="1">
      <alignment vertical="center"/>
      <protection locked="0"/>
    </xf>
    <xf numFmtId="44" fontId="18" fillId="0" borderId="27" xfId="1" applyFont="1" applyFill="1" applyBorder="1" applyAlignment="1" applyProtection="1">
      <alignment vertical="center"/>
    </xf>
    <xf numFmtId="44" fontId="18" fillId="0" borderId="14" xfId="1" applyFont="1" applyFill="1" applyBorder="1" applyAlignment="1" applyProtection="1">
      <alignment vertical="center"/>
    </xf>
    <xf numFmtId="0" fontId="28" fillId="8" borderId="0" xfId="0" applyFont="1" applyFill="1" applyAlignment="1">
      <alignment horizontal="center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44" fontId="8" fillId="14" borderId="2" xfId="1" applyFont="1" applyFill="1" applyBorder="1" applyProtection="1"/>
    <xf numFmtId="44" fontId="7" fillId="14" borderId="2" xfId="1" applyFont="1" applyFill="1" applyBorder="1" applyProtection="1"/>
    <xf numFmtId="44" fontId="8" fillId="14" borderId="20" xfId="1" applyFont="1" applyFill="1" applyBorder="1" applyProtection="1"/>
    <xf numFmtId="44" fontId="8" fillId="14" borderId="8" xfId="1" applyFont="1" applyFill="1" applyBorder="1" applyProtection="1"/>
    <xf numFmtId="44" fontId="18" fillId="14" borderId="2" xfId="1" applyFont="1" applyFill="1" applyBorder="1" applyAlignment="1" applyProtection="1">
      <alignment vertical="center"/>
      <protection locked="0"/>
    </xf>
    <xf numFmtId="44" fontId="18" fillId="17" borderId="23" xfId="1" applyFont="1" applyFill="1" applyBorder="1" applyAlignment="1" applyProtection="1">
      <alignment vertical="center"/>
      <protection locked="0"/>
    </xf>
    <xf numFmtId="44" fontId="18" fillId="17" borderId="21" xfId="1" applyFont="1" applyFill="1" applyBorder="1" applyAlignment="1" applyProtection="1">
      <alignment vertical="center"/>
      <protection locked="0"/>
    </xf>
    <xf numFmtId="44" fontId="18" fillId="17" borderId="22" xfId="1" applyFont="1" applyFill="1" applyBorder="1" applyAlignment="1" applyProtection="1">
      <alignment vertical="center"/>
      <protection locked="0"/>
    </xf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8" xfId="1" applyFont="1" applyFill="1" applyBorder="1" applyAlignment="1" applyProtection="1">
      <alignment vertical="center"/>
      <protection locked="0"/>
    </xf>
    <xf numFmtId="44" fontId="18" fillId="19" borderId="2" xfId="1" applyFont="1" applyFill="1" applyBorder="1" applyAlignment="1" applyProtection="1">
      <alignment vertical="center"/>
      <protection locked="0"/>
    </xf>
    <xf numFmtId="44" fontId="18" fillId="19" borderId="8" xfId="1" applyFont="1" applyFill="1" applyBorder="1" applyAlignment="1" applyProtection="1">
      <alignment vertical="center"/>
      <protection locked="0"/>
    </xf>
    <xf numFmtId="44" fontId="18" fillId="20" borderId="2" xfId="1" applyFont="1" applyFill="1" applyBorder="1" applyAlignment="1" applyProtection="1">
      <alignment vertical="center"/>
      <protection locked="0"/>
    </xf>
    <xf numFmtId="44" fontId="18" fillId="20" borderId="8" xfId="1" applyFont="1" applyFill="1" applyBorder="1" applyAlignment="1" applyProtection="1">
      <alignment vertical="center"/>
      <protection locked="0"/>
    </xf>
    <xf numFmtId="44" fontId="18" fillId="21" borderId="2" xfId="1" applyFont="1" applyFill="1" applyBorder="1" applyAlignment="1" applyProtection="1">
      <alignment vertical="center"/>
      <protection locked="0"/>
    </xf>
    <xf numFmtId="44" fontId="18" fillId="21" borderId="8" xfId="1" applyFont="1" applyFill="1" applyBorder="1" applyAlignment="1" applyProtection="1">
      <alignment vertical="center"/>
      <protection locked="0"/>
    </xf>
    <xf numFmtId="44" fontId="18" fillId="22" borderId="26" xfId="1" applyFont="1" applyFill="1" applyBorder="1" applyAlignment="1" applyProtection="1">
      <alignment vertical="center"/>
      <protection locked="0"/>
    </xf>
    <xf numFmtId="44" fontId="18" fillId="22" borderId="8" xfId="1" applyFont="1" applyFill="1" applyBorder="1" applyAlignment="1" applyProtection="1">
      <alignment vertical="center"/>
      <protection locked="0"/>
    </xf>
    <xf numFmtId="0" fontId="8" fillId="14" borderId="3" xfId="0" applyFont="1" applyFill="1" applyBorder="1" applyAlignment="1" applyProtection="1">
      <alignment horizontal="left" wrapText="1"/>
      <protection locked="0"/>
    </xf>
    <xf numFmtId="0" fontId="8" fillId="18" borderId="3" xfId="0" applyFont="1" applyFill="1" applyBorder="1" applyAlignment="1" applyProtection="1">
      <alignment horizontal="left" wrapText="1"/>
      <protection locked="0"/>
    </xf>
    <xf numFmtId="0" fontId="8" fillId="19" borderId="3" xfId="0" applyFont="1" applyFill="1" applyBorder="1" applyAlignment="1" applyProtection="1">
      <alignment horizontal="left" wrapText="1"/>
      <protection locked="0"/>
    </xf>
    <xf numFmtId="0" fontId="8" fillId="20" borderId="3" xfId="0" applyFont="1" applyFill="1" applyBorder="1" applyAlignment="1" applyProtection="1">
      <alignment horizontal="left" wrapText="1"/>
      <protection locked="0"/>
    </xf>
    <xf numFmtId="0" fontId="8" fillId="21" borderId="3" xfId="1" applyNumberFormat="1" applyFont="1" applyFill="1" applyBorder="1" applyAlignment="1" applyProtection="1">
      <alignment horizontal="left" wrapText="1"/>
      <protection locked="0"/>
    </xf>
    <xf numFmtId="0" fontId="8" fillId="22" borderId="25" xfId="1" applyNumberFormat="1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17" borderId="15" xfId="1" applyNumberFormat="1" applyFont="1" applyFill="1" applyBorder="1" applyAlignment="1" applyProtection="1">
      <alignment horizontal="left"/>
      <protection locked="0"/>
    </xf>
    <xf numFmtId="0" fontId="8" fillId="6" borderId="6" xfId="1" applyNumberFormat="1" applyFont="1" applyFill="1" applyBorder="1" applyAlignment="1" applyProtection="1">
      <alignment horizontal="left" vertical="center"/>
      <protection locked="0"/>
    </xf>
    <xf numFmtId="0" fontId="8" fillId="16" borderId="6" xfId="1" applyNumberFormat="1" applyFont="1" applyFill="1" applyBorder="1" applyAlignment="1" applyProtection="1">
      <alignment horizontal="left" vertical="center"/>
      <protection locked="0"/>
    </xf>
    <xf numFmtId="14" fontId="2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/>
    </xf>
    <xf numFmtId="1" fontId="12" fillId="9" borderId="0" xfId="0" applyNumberFormat="1" applyFont="1" applyFill="1" applyAlignment="1">
      <alignment horizontal="center" vertical="center" wrapText="1"/>
    </xf>
    <xf numFmtId="44" fontId="9" fillId="14" borderId="14" xfId="0" applyNumberFormat="1" applyFont="1" applyFill="1" applyBorder="1"/>
    <xf numFmtId="0" fontId="13" fillId="7" borderId="2" xfId="0" applyFont="1" applyFill="1" applyBorder="1"/>
    <xf numFmtId="0" fontId="18" fillId="7" borderId="2" xfId="0" applyFont="1" applyFill="1" applyBorder="1"/>
    <xf numFmtId="0" fontId="6" fillId="0" borderId="2" xfId="0" applyFont="1" applyBorder="1"/>
    <xf numFmtId="0" fontId="0" fillId="0" borderId="2" xfId="0" applyBorder="1" applyProtection="1">
      <protection locked="0"/>
    </xf>
    <xf numFmtId="166" fontId="0" fillId="17" borderId="2" xfId="0" applyNumberFormat="1" applyFill="1" applyBorder="1" applyAlignment="1" applyProtection="1">
      <alignment horizontal="right"/>
      <protection locked="0"/>
    </xf>
    <xf numFmtId="166" fontId="0" fillId="20" borderId="2" xfId="0" applyNumberFormat="1" applyFill="1" applyBorder="1" applyAlignment="1" applyProtection="1">
      <alignment horizontal="right"/>
      <protection locked="0"/>
    </xf>
    <xf numFmtId="0" fontId="0" fillId="9" borderId="0" xfId="0" applyFill="1"/>
    <xf numFmtId="1" fontId="12" fillId="9" borderId="0" xfId="0" applyNumberFormat="1" applyFont="1" applyFill="1"/>
    <xf numFmtId="0" fontId="12" fillId="9" borderId="28" xfId="0" applyFont="1" applyFill="1" applyBorder="1" applyAlignment="1">
      <alignment horizontal="center"/>
    </xf>
    <xf numFmtId="0" fontId="0" fillId="9" borderId="28" xfId="0" applyFill="1" applyBorder="1"/>
    <xf numFmtId="0" fontId="12" fillId="9" borderId="0" xfId="0" applyFont="1" applyFill="1" applyAlignment="1">
      <alignment horizontal="center"/>
    </xf>
    <xf numFmtId="0" fontId="6" fillId="9" borderId="0" xfId="0" applyFont="1" applyFill="1" applyAlignment="1">
      <alignment horizontal="right"/>
    </xf>
    <xf numFmtId="1" fontId="6" fillId="9" borderId="0" xfId="0" applyNumberFormat="1" applyFont="1" applyFill="1" applyAlignment="1">
      <alignment horizontal="center"/>
    </xf>
    <xf numFmtId="0" fontId="18" fillId="9" borderId="0" xfId="0" applyFont="1" applyFill="1"/>
    <xf numFmtId="1" fontId="12" fillId="9" borderId="0" xfId="0" applyNumberFormat="1" applyFont="1" applyFill="1" applyAlignment="1">
      <alignment horizontal="left"/>
    </xf>
    <xf numFmtId="166" fontId="8" fillId="23" borderId="2" xfId="0" applyNumberFormat="1" applyFont="1" applyFill="1" applyBorder="1" applyAlignment="1">
      <alignment horizontal="right"/>
    </xf>
    <xf numFmtId="166" fontId="0" fillId="23" borderId="2" xfId="0" applyNumberFormat="1" applyFill="1" applyBorder="1" applyAlignment="1">
      <alignment horizontal="right"/>
    </xf>
    <xf numFmtId="166" fontId="6" fillId="17" borderId="2" xfId="0" applyNumberFormat="1" applyFont="1" applyFill="1" applyBorder="1" applyAlignment="1">
      <alignment horizontal="center" textRotation="45"/>
    </xf>
    <xf numFmtId="166" fontId="6" fillId="20" borderId="2" xfId="0" applyNumberFormat="1" applyFont="1" applyFill="1" applyBorder="1" applyAlignment="1">
      <alignment horizontal="center" textRotation="45"/>
    </xf>
    <xf numFmtId="166" fontId="6" fillId="23" borderId="2" xfId="0" applyNumberFormat="1" applyFont="1" applyFill="1" applyBorder="1" applyAlignment="1">
      <alignment horizontal="center" textRotation="45"/>
    </xf>
    <xf numFmtId="0" fontId="6" fillId="0" borderId="8" xfId="0" applyFont="1" applyBorder="1"/>
    <xf numFmtId="166" fontId="6" fillId="0" borderId="8" xfId="0" applyNumberFormat="1" applyFont="1" applyBorder="1" applyAlignment="1">
      <alignment horizontal="right"/>
    </xf>
    <xf numFmtId="166" fontId="32" fillId="22" borderId="8" xfId="0" applyNumberFormat="1" applyFont="1" applyFill="1" applyBorder="1" applyAlignment="1">
      <alignment horizontal="right"/>
    </xf>
    <xf numFmtId="49" fontId="28" fillId="8" borderId="0" xfId="0" applyNumberFormat="1" applyFont="1" applyFill="1" applyAlignment="1">
      <alignment horizontal="right"/>
    </xf>
    <xf numFmtId="0" fontId="18" fillId="0" borderId="17" xfId="0" applyFont="1" applyBorder="1" applyAlignment="1">
      <alignment horizontal="center"/>
    </xf>
    <xf numFmtId="0" fontId="6" fillId="8" borderId="0" xfId="0" applyFont="1" applyFill="1" applyAlignment="1">
      <alignment horizontal="left"/>
    </xf>
    <xf numFmtId="0" fontId="28" fillId="8" borderId="13" xfId="0" applyFont="1" applyFill="1" applyBorder="1" applyAlignment="1">
      <alignment horizontal="center"/>
    </xf>
    <xf numFmtId="0" fontId="6" fillId="8" borderId="0" xfId="0" applyFont="1" applyFill="1"/>
    <xf numFmtId="0" fontId="8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44" fontId="18" fillId="21" borderId="2" xfId="0" applyNumberFormat="1" applyFont="1" applyFill="1" applyBorder="1" applyAlignment="1" applyProtection="1">
      <alignment vertical="center"/>
      <protection locked="0"/>
    </xf>
    <xf numFmtId="44" fontId="18" fillId="21" borderId="8" xfId="0" applyNumberFormat="1" applyFont="1" applyFill="1" applyBorder="1" applyAlignment="1" applyProtection="1">
      <alignment vertical="center"/>
      <protection locked="0"/>
    </xf>
    <xf numFmtId="0" fontId="8" fillId="17" borderId="31" xfId="1" applyNumberFormat="1" applyFont="1" applyFill="1" applyBorder="1" applyAlignment="1" applyProtection="1">
      <alignment horizontal="right" vertical="center"/>
      <protection locked="0"/>
    </xf>
    <xf numFmtId="0" fontId="8" fillId="20" borderId="31" xfId="1" applyNumberFormat="1" applyFont="1" applyFill="1" applyBorder="1" applyAlignment="1" applyProtection="1">
      <alignment horizontal="right" vertical="center"/>
      <protection locked="0"/>
    </xf>
    <xf numFmtId="0" fontId="8" fillId="21" borderId="31" xfId="0" applyFont="1" applyFill="1" applyBorder="1" applyAlignment="1" applyProtection="1">
      <alignment horizontal="right" vertical="center"/>
      <protection locked="0"/>
    </xf>
    <xf numFmtId="0" fontId="8" fillId="22" borderId="14" xfId="0" applyFont="1" applyFill="1" applyBorder="1" applyAlignment="1" applyProtection="1">
      <alignment horizontal="right" vertical="center" wrapText="1"/>
      <protection locked="0"/>
    </xf>
    <xf numFmtId="0" fontId="8" fillId="17" borderId="7" xfId="1" applyNumberFormat="1" applyFont="1" applyFill="1" applyBorder="1" applyAlignment="1" applyProtection="1">
      <alignment horizontal="right"/>
      <protection locked="0"/>
    </xf>
    <xf numFmtId="0" fontId="8" fillId="14" borderId="7" xfId="0" applyFont="1" applyFill="1" applyBorder="1" applyAlignment="1" applyProtection="1">
      <alignment horizontal="right" wrapText="1"/>
      <protection locked="0"/>
    </xf>
    <xf numFmtId="0" fontId="8" fillId="18" borderId="7" xfId="0" applyFont="1" applyFill="1" applyBorder="1" applyAlignment="1" applyProtection="1">
      <alignment horizontal="right" wrapText="1"/>
      <protection locked="0"/>
    </xf>
    <xf numFmtId="0" fontId="8" fillId="19" borderId="7" xfId="0" applyFont="1" applyFill="1" applyBorder="1" applyAlignment="1" applyProtection="1">
      <alignment horizontal="right" wrapText="1"/>
      <protection locked="0"/>
    </xf>
    <xf numFmtId="0" fontId="8" fillId="20" borderId="7" xfId="0" applyFont="1" applyFill="1" applyBorder="1" applyAlignment="1" applyProtection="1">
      <alignment horizontal="right" wrapText="1"/>
      <protection locked="0"/>
    </xf>
    <xf numFmtId="0" fontId="8" fillId="21" borderId="7" xfId="1" applyNumberFormat="1" applyFont="1" applyFill="1" applyBorder="1" applyAlignment="1" applyProtection="1">
      <alignment horizontal="right" wrapText="1"/>
      <protection locked="0"/>
    </xf>
    <xf numFmtId="0" fontId="8" fillId="22" borderId="14" xfId="1" applyNumberFormat="1" applyFont="1" applyFill="1" applyBorder="1" applyAlignment="1" applyProtection="1">
      <alignment horizontal="right" wrapText="1"/>
      <protection locked="0"/>
    </xf>
    <xf numFmtId="0" fontId="19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3" xfId="0" applyNumberFormat="1" applyFont="1" applyBorder="1" applyAlignment="1" applyProtection="1">
      <alignment horizontal="center" vertical="center"/>
      <protection locked="0"/>
    </xf>
    <xf numFmtId="165" fontId="18" fillId="0" borderId="34" xfId="0" applyNumberFormat="1" applyFont="1" applyBorder="1" applyAlignment="1" applyProtection="1">
      <alignment horizontal="center" vertical="center"/>
      <protection locked="0"/>
    </xf>
    <xf numFmtId="0" fontId="22" fillId="9" borderId="35" xfId="0" applyFont="1" applyFill="1" applyBorder="1" applyAlignment="1">
      <alignment horizontal="center" wrapText="1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20" fillId="0" borderId="38" xfId="0" applyFont="1" applyBorder="1" applyAlignment="1" applyProtection="1">
      <alignment vertical="center" wrapText="1"/>
      <protection locked="0"/>
    </xf>
    <xf numFmtId="44" fontId="18" fillId="17" borderId="4" xfId="1" applyFont="1" applyFill="1" applyBorder="1" applyAlignment="1" applyProtection="1">
      <alignment vertical="center"/>
      <protection locked="0"/>
    </xf>
    <xf numFmtId="44" fontId="18" fillId="22" borderId="26" xfId="0" applyNumberFormat="1" applyFont="1" applyFill="1" applyBorder="1" applyAlignment="1" applyProtection="1">
      <alignment vertical="center"/>
      <protection locked="0"/>
    </xf>
    <xf numFmtId="44" fontId="18" fillId="17" borderId="10" xfId="1" applyFont="1" applyFill="1" applyBorder="1" applyAlignment="1" applyProtection="1">
      <alignment vertical="center"/>
      <protection locked="0"/>
    </xf>
    <xf numFmtId="44" fontId="18" fillId="22" borderId="39" xfId="0" applyNumberFormat="1" applyFont="1" applyFill="1" applyBorder="1" applyAlignment="1" applyProtection="1">
      <alignment vertical="center"/>
      <protection locked="0"/>
    </xf>
    <xf numFmtId="44" fontId="18" fillId="2" borderId="16" xfId="1" applyFont="1" applyFill="1" applyBorder="1" applyAlignment="1" applyProtection="1">
      <alignment vertical="center"/>
      <protection locked="0"/>
    </xf>
    <xf numFmtId="44" fontId="18" fillId="2" borderId="40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wrapText="1"/>
      <protection locked="0"/>
    </xf>
    <xf numFmtId="0" fontId="19" fillId="0" borderId="43" xfId="0" applyFont="1" applyBorder="1" applyAlignment="1" applyProtection="1">
      <alignment vertical="center" wrapText="1"/>
      <protection locked="0"/>
    </xf>
    <xf numFmtId="0" fontId="18" fillId="0" borderId="44" xfId="0" applyFont="1" applyBorder="1" applyAlignment="1" applyProtection="1">
      <alignment vertical="center" wrapText="1"/>
      <protection locked="0"/>
    </xf>
    <xf numFmtId="44" fontId="18" fillId="17" borderId="41" xfId="1" applyFont="1" applyFill="1" applyBorder="1" applyAlignment="1" applyProtection="1">
      <alignment vertical="center"/>
      <protection locked="0"/>
    </xf>
    <xf numFmtId="44" fontId="18" fillId="20" borderId="9" xfId="1" applyFont="1" applyFill="1" applyBorder="1" applyAlignment="1" applyProtection="1">
      <alignment vertical="center"/>
      <protection locked="0"/>
    </xf>
    <xf numFmtId="44" fontId="18" fillId="21" borderId="9" xfId="0" applyNumberFormat="1" applyFont="1" applyFill="1" applyBorder="1" applyAlignment="1" applyProtection="1">
      <alignment vertical="center"/>
      <protection locked="0"/>
    </xf>
    <xf numFmtId="44" fontId="18" fillId="22" borderId="42" xfId="0" applyNumberFormat="1" applyFont="1" applyFill="1" applyBorder="1" applyAlignment="1" applyProtection="1">
      <alignment vertical="center"/>
      <protection locked="0"/>
    </xf>
    <xf numFmtId="14" fontId="6" fillId="2" borderId="45" xfId="0" applyNumberFormat="1" applyFont="1" applyFill="1" applyBorder="1" applyAlignment="1" applyProtection="1">
      <alignment horizontal="center" wrapText="1"/>
      <protection locked="0"/>
    </xf>
    <xf numFmtId="14" fontId="6" fillId="2" borderId="46" xfId="0" applyNumberFormat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44" fontId="6" fillId="17" borderId="45" xfId="1" applyFont="1" applyFill="1" applyBorder="1" applyAlignment="1" applyProtection="1">
      <alignment horizontal="center" textRotation="45" wrapText="1"/>
      <protection locked="0"/>
    </xf>
    <xf numFmtId="44" fontId="6" fillId="20" borderId="47" xfId="1" applyFont="1" applyFill="1" applyBorder="1" applyAlignment="1" applyProtection="1">
      <alignment horizontal="center" textRotation="45" wrapText="1"/>
      <protection locked="0"/>
    </xf>
    <xf numFmtId="0" fontId="6" fillId="21" borderId="47" xfId="0" applyFont="1" applyFill="1" applyBorder="1" applyAlignment="1" applyProtection="1">
      <alignment horizontal="center" textRotation="45" wrapText="1"/>
      <protection locked="0"/>
    </xf>
    <xf numFmtId="0" fontId="6" fillId="22" borderId="48" xfId="0" applyFont="1" applyFill="1" applyBorder="1" applyAlignment="1" applyProtection="1">
      <alignment horizontal="center" textRotation="45" wrapText="1"/>
      <protection locked="0"/>
    </xf>
    <xf numFmtId="1" fontId="18" fillId="0" borderId="9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44" fontId="18" fillId="14" borderId="9" xfId="1" applyFont="1" applyFill="1" applyBorder="1" applyAlignment="1" applyProtection="1">
      <alignment vertical="center"/>
      <protection locked="0"/>
    </xf>
    <xf numFmtId="44" fontId="18" fillId="18" borderId="9" xfId="1" applyFont="1" applyFill="1" applyBorder="1" applyAlignment="1" applyProtection="1">
      <alignment vertical="center"/>
      <protection locked="0"/>
    </xf>
    <xf numFmtId="44" fontId="18" fillId="19" borderId="9" xfId="1" applyFont="1" applyFill="1" applyBorder="1" applyAlignment="1" applyProtection="1">
      <alignment vertical="center"/>
      <protection locked="0"/>
    </xf>
    <xf numFmtId="44" fontId="18" fillId="21" borderId="9" xfId="1" applyFont="1" applyFill="1" applyBorder="1" applyAlignment="1" applyProtection="1">
      <alignment vertical="center"/>
      <protection locked="0"/>
    </xf>
    <xf numFmtId="44" fontId="18" fillId="22" borderId="42" xfId="1" applyFont="1" applyFill="1" applyBorder="1" applyAlignment="1" applyProtection="1">
      <alignment vertical="center"/>
      <protection locked="0"/>
    </xf>
    <xf numFmtId="0" fontId="6" fillId="14" borderId="47" xfId="0" applyFont="1" applyFill="1" applyBorder="1" applyAlignment="1" applyProtection="1">
      <alignment horizontal="center" textRotation="45" wrapText="1"/>
      <protection locked="0"/>
    </xf>
    <xf numFmtId="0" fontId="6" fillId="18" borderId="47" xfId="0" applyFont="1" applyFill="1" applyBorder="1" applyAlignment="1" applyProtection="1">
      <alignment horizontal="center" textRotation="45" wrapText="1"/>
      <protection locked="0"/>
    </xf>
    <xf numFmtId="0" fontId="6" fillId="19" borderId="47" xfId="0" applyFont="1" applyFill="1" applyBorder="1" applyAlignment="1" applyProtection="1">
      <alignment horizontal="center" textRotation="45" wrapText="1"/>
      <protection locked="0"/>
    </xf>
    <xf numFmtId="0" fontId="6" fillId="20" borderId="47" xfId="0" applyFont="1" applyFill="1" applyBorder="1" applyAlignment="1" applyProtection="1">
      <alignment horizontal="center" textRotation="45" wrapText="1"/>
      <protection locked="0"/>
    </xf>
    <xf numFmtId="0" fontId="6" fillId="21" borderId="47" xfId="1" applyNumberFormat="1" applyFont="1" applyFill="1" applyBorder="1" applyAlignment="1" applyProtection="1">
      <alignment horizontal="center" textRotation="45" wrapText="1"/>
      <protection locked="0"/>
    </xf>
    <xf numFmtId="0" fontId="6" fillId="22" borderId="48" xfId="1" applyNumberFormat="1" applyFont="1" applyFill="1" applyBorder="1" applyAlignment="1" applyProtection="1">
      <alignment horizontal="center" textRotation="45" wrapText="1"/>
      <protection locked="0"/>
    </xf>
    <xf numFmtId="14" fontId="12" fillId="2" borderId="45" xfId="0" applyNumberFormat="1" applyFont="1" applyFill="1" applyBorder="1" applyAlignment="1" applyProtection="1">
      <alignment horizontal="center" wrapText="1"/>
      <protection locked="0"/>
    </xf>
    <xf numFmtId="14" fontId="6" fillId="2" borderId="47" xfId="0" applyNumberFormat="1" applyFont="1" applyFill="1" applyBorder="1" applyAlignment="1" applyProtection="1">
      <alignment horizontal="center" wrapText="1"/>
      <protection locked="0"/>
    </xf>
    <xf numFmtId="14" fontId="12" fillId="2" borderId="12" xfId="0" applyNumberFormat="1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30" fillId="8" borderId="0" xfId="5" applyFont="1" applyFill="1" applyBorder="1" applyAlignment="1" applyProtection="1">
      <alignment horizontal="center"/>
    </xf>
    <xf numFmtId="0" fontId="18" fillId="8" borderId="0" xfId="0" applyFont="1" applyFill="1" applyAlignment="1">
      <alignment horizontal="center"/>
    </xf>
    <xf numFmtId="0" fontId="20" fillId="8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17" fillId="8" borderId="13" xfId="0" applyFont="1" applyFill="1" applyBorder="1" applyAlignment="1">
      <alignment horizontal="center"/>
    </xf>
    <xf numFmtId="0" fontId="26" fillId="9" borderId="0" xfId="0" applyFont="1" applyFill="1" applyAlignment="1">
      <alignment horizontal="center" vertical="center"/>
    </xf>
    <xf numFmtId="0" fontId="25" fillId="9" borderId="0" xfId="5" applyFont="1" applyFill="1" applyAlignment="1" applyProtection="1">
      <alignment horizontal="center"/>
      <protection locked="0"/>
    </xf>
    <xf numFmtId="0" fontId="14" fillId="9" borderId="0" xfId="0" applyFont="1" applyFill="1" applyAlignment="1">
      <alignment horizontal="center"/>
    </xf>
    <xf numFmtId="1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left"/>
    </xf>
    <xf numFmtId="0" fontId="6" fillId="0" borderId="0" xfId="0" applyFont="1" applyAlignment="1">
      <alignment horizontal="center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lor rgb="FF6DD9FF"/>
      </font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441"/>
      <color rgb="FFA1EDD5"/>
      <color rgb="FFFCB89D"/>
      <color rgb="FFD5F267"/>
      <color rgb="FFF7ABD6"/>
      <color rgb="FF6DD9FF"/>
      <color rgb="FFE0F8E0"/>
      <color rgb="FFD9D9D9"/>
      <color rgb="FFCCB3F4"/>
      <color rgb="FF4E7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106376</xdr:colOff>
      <xdr:row>0</xdr:row>
      <xdr:rowOff>74159</xdr:rowOff>
    </xdr:from>
    <xdr:to>
      <xdr:col>2</xdr:col>
      <xdr:colOff>507547</xdr:colOff>
      <xdr:row>2</xdr:row>
      <xdr:rowOff>49101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6" y="74159"/>
          <a:ext cx="1972796" cy="808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71438</xdr:colOff>
      <xdr:row>80</xdr:row>
      <xdr:rowOff>71437</xdr:rowOff>
    </xdr:from>
    <xdr:to>
      <xdr:col>8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511968</xdr:colOff>
      <xdr:row>81</xdr:row>
      <xdr:rowOff>83343</xdr:rowOff>
    </xdr:from>
    <xdr:to>
      <xdr:col>8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14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66673</xdr:rowOff>
    </xdr:from>
    <xdr:to>
      <xdr:col>0</xdr:col>
      <xdr:colOff>3933824</xdr:colOff>
      <xdr:row>26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76200" y="647698"/>
          <a:ext cx="3857624" cy="566737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eaLnBrk="1" fontAlgn="auto" latinLnBrk="0" hangingPunct="1"/>
          <a:r>
            <a:rPr lang="en-US" sz="12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The link to</a:t>
          </a:r>
          <a:r>
            <a:rPr lang="en-US" sz="12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the Service Unit Year End Financials online form will be available on the GSWESTOK Volunteer Forms page under Finance.</a:t>
          </a:r>
          <a:endParaRPr lang="en-US" sz="1200">
            <a:effectLst/>
            <a:latin typeface="+mj-lt"/>
          </a:endParaRPr>
        </a:p>
        <a:p>
          <a:endParaRPr lang="en-US" sz="1200" baseline="0">
            <a:latin typeface="+mj-lt"/>
          </a:endParaRPr>
        </a:p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requested on your Year End Financials.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VTK Finance Tab.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online form above. The information should listed in the same order as online form.</a:t>
          </a:r>
        </a:p>
        <a:p>
          <a:endParaRPr lang="en-US" sz="1200" baseline="0">
            <a:latin typeface="+mj-lt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Service Unit and Committee must enter their annual Year End Financial Report in the online form by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June 30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June 30, the submission for the report will close so please be punctual.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1, any Service Unit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="120" zoomScaleNormal="120" zoomScaleSheetLayoutView="110" workbookViewId="0">
      <selection activeCell="C13" sqref="C13"/>
    </sheetView>
  </sheetViews>
  <sheetFormatPr defaultColWidth="0" defaultRowHeight="20.25" zeroHeight="1" x14ac:dyDescent="0.3"/>
  <cols>
    <col min="1" max="1" width="3.42578125" style="133" customWidth="1"/>
    <col min="2" max="2" width="20.140625" style="133" customWidth="1"/>
    <col min="3" max="3" width="20.140625" style="42" customWidth="1"/>
    <col min="4" max="4" width="2.7109375" style="42" customWidth="1"/>
    <col min="5" max="5" width="2.7109375" style="43" customWidth="1"/>
    <col min="6" max="6" width="4.85546875" style="43" customWidth="1"/>
    <col min="7" max="7" width="49.7109375" style="43" customWidth="1"/>
    <col min="8" max="8" width="31.28515625" style="43" customWidth="1"/>
    <col min="9" max="9" width="15.42578125" style="43" customWidth="1"/>
    <col min="10" max="10" width="32.42578125" style="43" customWidth="1"/>
    <col min="11" max="12" width="0" style="35" hidden="1" customWidth="1"/>
    <col min="13" max="16384" width="9.140625" style="35" hidden="1"/>
  </cols>
  <sheetData>
    <row r="1" spans="1:11" ht="46.5" customHeight="1" x14ac:dyDescent="0.35">
      <c r="A1" s="40"/>
      <c r="B1" s="193"/>
      <c r="C1" s="262" t="s">
        <v>0</v>
      </c>
      <c r="D1" s="262"/>
      <c r="E1" s="262"/>
      <c r="F1" s="262"/>
      <c r="G1" s="262"/>
      <c r="H1" s="262"/>
      <c r="I1" s="262"/>
      <c r="J1" s="262"/>
    </row>
    <row r="2" spans="1:11" ht="19.5" customHeight="1" x14ac:dyDescent="0.3">
      <c r="A2" s="41"/>
    </row>
    <row r="3" spans="1:11" ht="19.5" customHeight="1" x14ac:dyDescent="0.3">
      <c r="A3" s="41"/>
      <c r="B3" s="44" t="s">
        <v>1</v>
      </c>
      <c r="E3" s="42"/>
      <c r="G3" s="44"/>
      <c r="H3" s="44"/>
      <c r="I3" s="44"/>
      <c r="J3" s="44"/>
      <c r="K3" s="43"/>
    </row>
    <row r="4" spans="1:11" ht="19.5" customHeight="1" x14ac:dyDescent="0.3">
      <c r="A4" s="41"/>
      <c r="B4" s="49" t="s">
        <v>2</v>
      </c>
      <c r="E4" s="42"/>
      <c r="F4" s="44"/>
      <c r="G4" s="44"/>
      <c r="H4" s="44"/>
      <c r="I4" s="44"/>
      <c r="K4" s="43"/>
    </row>
    <row r="5" spans="1:11" ht="19.5" customHeight="1" x14ac:dyDescent="0.3">
      <c r="A5" s="41"/>
      <c r="E5" s="44"/>
      <c r="F5" s="44"/>
      <c r="G5" s="44"/>
      <c r="H5" s="44"/>
      <c r="I5" s="44"/>
    </row>
    <row r="6" spans="1:11" ht="19.5" customHeight="1" thickBot="1" x14ac:dyDescent="0.35">
      <c r="A6" s="41"/>
      <c r="D6" s="260" t="s">
        <v>3</v>
      </c>
      <c r="E6" s="260"/>
      <c r="F6" s="260"/>
      <c r="G6" s="260"/>
      <c r="H6" s="260"/>
      <c r="I6" s="260"/>
      <c r="J6" s="260"/>
    </row>
    <row r="7" spans="1:11" ht="19.5" customHeight="1" thickTop="1" thickBot="1" x14ac:dyDescent="0.35">
      <c r="A7" s="41">
        <v>1</v>
      </c>
      <c r="B7" s="190" t="s">
        <v>4</v>
      </c>
      <c r="C7" s="191"/>
      <c r="D7" s="74"/>
      <c r="E7" s="192" t="s">
        <v>5</v>
      </c>
      <c r="F7" s="74"/>
      <c r="G7" s="74"/>
      <c r="H7" s="74"/>
      <c r="I7" s="74"/>
      <c r="J7" s="74"/>
    </row>
    <row r="8" spans="1:11" ht="19.5" customHeight="1" thickTop="1" thickBot="1" x14ac:dyDescent="0.35">
      <c r="A8" s="41">
        <v>2</v>
      </c>
      <c r="B8" s="190" t="s">
        <v>6</v>
      </c>
      <c r="C8" s="191"/>
      <c r="D8" s="74"/>
      <c r="E8" s="192" t="s">
        <v>7</v>
      </c>
      <c r="F8" s="74"/>
      <c r="G8" s="74"/>
      <c r="H8" s="74"/>
      <c r="I8" s="74"/>
      <c r="J8" s="74"/>
    </row>
    <row r="9" spans="1:11" ht="19.5" customHeight="1" thickTop="1" thickBot="1" x14ac:dyDescent="0.35">
      <c r="A9" s="41"/>
      <c r="C9" s="133"/>
      <c r="E9" s="74"/>
      <c r="F9" s="74"/>
      <c r="G9" s="74"/>
      <c r="H9" s="74"/>
      <c r="I9" s="74"/>
      <c r="J9" s="74"/>
      <c r="K9" s="74"/>
    </row>
    <row r="10" spans="1:11" ht="19.5" customHeight="1" thickTop="1" thickBot="1" x14ac:dyDescent="0.35">
      <c r="A10" s="41">
        <v>3</v>
      </c>
      <c r="B10" s="256"/>
      <c r="C10" s="257"/>
      <c r="D10" s="43"/>
      <c r="E10" s="194" t="s">
        <v>8</v>
      </c>
    </row>
    <row r="11" spans="1:11" ht="19.5" customHeight="1" thickTop="1" thickBot="1" x14ac:dyDescent="0.35">
      <c r="A11" s="41"/>
    </row>
    <row r="12" spans="1:11" ht="19.5" customHeight="1" thickTop="1" thickBot="1" x14ac:dyDescent="0.35">
      <c r="A12" s="45">
        <v>4</v>
      </c>
      <c r="B12" s="256"/>
      <c r="C12" s="257"/>
      <c r="D12" s="75"/>
      <c r="E12" s="261" t="str">
        <f>"Enter the STARTING BALANCE from your " &amp; B7 &amp;"" &amp; C7 &amp; " Bank Statement."</f>
        <v>Enter the STARTING BALANCE from your June 1,  Bank Statement.</v>
      </c>
      <c r="F12" s="261"/>
      <c r="G12" s="261"/>
      <c r="H12" s="261"/>
      <c r="I12" s="261"/>
      <c r="J12" s="261"/>
    </row>
    <row r="13" spans="1:11" s="43" customFormat="1" ht="19.5" customHeight="1" thickTop="1" x14ac:dyDescent="0.3">
      <c r="A13" s="41"/>
      <c r="B13" s="133"/>
      <c r="C13" s="77"/>
      <c r="D13" s="42"/>
    </row>
    <row r="14" spans="1:11" ht="19.5" customHeight="1" x14ac:dyDescent="0.3">
      <c r="A14" s="41"/>
      <c r="D14" s="260" t="s">
        <v>9</v>
      </c>
      <c r="E14" s="260"/>
      <c r="F14" s="260"/>
      <c r="G14" s="260"/>
      <c r="H14" s="260"/>
      <c r="I14" s="260"/>
      <c r="J14" s="260"/>
    </row>
    <row r="15" spans="1:11" ht="19.5" customHeight="1" x14ac:dyDescent="0.3">
      <c r="A15" s="41">
        <v>5</v>
      </c>
      <c r="B15" s="258" t="str">
        <f>HYPERLINK("#'INCOME (A+B=C)'!a1","Go to INCOME Tab")</f>
        <v>Go to INCOME Tab</v>
      </c>
      <c r="C15" s="258"/>
      <c r="E15" s="43" t="s">
        <v>10</v>
      </c>
    </row>
    <row r="16" spans="1:11" ht="19.5" customHeight="1" x14ac:dyDescent="0.3">
      <c r="A16" s="41"/>
    </row>
    <row r="17" spans="1:10" ht="19.5" customHeight="1" x14ac:dyDescent="0.3">
      <c r="A17" s="41">
        <v>6</v>
      </c>
      <c r="B17" s="258" t="str">
        <f>HYPERLINK("#'EXPENSES (C-D=E)'!a1","Go to EXPENSES Tab")</f>
        <v>Go to EXPENSES Tab</v>
      </c>
      <c r="C17" s="258"/>
      <c r="E17" s="43" t="s">
        <v>11</v>
      </c>
    </row>
    <row r="18" spans="1:10" ht="19.5" customHeight="1" x14ac:dyDescent="0.3">
      <c r="A18" s="41"/>
      <c r="C18" s="76"/>
    </row>
    <row r="19" spans="1:10" ht="19.5" customHeight="1" x14ac:dyDescent="0.3">
      <c r="A19" s="41"/>
      <c r="D19" s="260" t="s">
        <v>12</v>
      </c>
      <c r="E19" s="260"/>
      <c r="F19" s="260"/>
      <c r="G19" s="260"/>
      <c r="H19" s="260"/>
      <c r="I19" s="260"/>
      <c r="J19" s="260"/>
    </row>
    <row r="20" spans="1:10" ht="19.5" customHeight="1" x14ac:dyDescent="0.3">
      <c r="A20" s="41">
        <v>7</v>
      </c>
      <c r="B20" s="258" t="str">
        <f>HYPERLINK("#'Reconciliation Tab'!a1","Go to RECONCILIATION Tab")</f>
        <v>Go to RECONCILIATION Tab</v>
      </c>
      <c r="C20" s="258"/>
      <c r="D20" s="74"/>
      <c r="E20" s="78" t="s">
        <v>13</v>
      </c>
      <c r="F20" s="74"/>
      <c r="G20" s="74"/>
      <c r="H20" s="74"/>
      <c r="I20" s="74"/>
      <c r="J20" s="74"/>
    </row>
    <row r="21" spans="1:10" ht="19.5" customHeight="1" x14ac:dyDescent="0.3">
      <c r="A21" s="41"/>
      <c r="D21" s="74"/>
      <c r="E21" s="74"/>
      <c r="F21" s="74"/>
      <c r="G21" s="74"/>
      <c r="H21" s="74"/>
      <c r="I21" s="74"/>
      <c r="J21" s="74"/>
    </row>
    <row r="22" spans="1:10" ht="19.5" customHeight="1" thickBot="1" x14ac:dyDescent="0.35">
      <c r="A22" s="41"/>
      <c r="D22" s="260" t="s">
        <v>14</v>
      </c>
      <c r="E22" s="260"/>
      <c r="F22" s="260"/>
      <c r="G22" s="260"/>
      <c r="H22" s="260"/>
      <c r="I22" s="260"/>
      <c r="J22" s="260"/>
    </row>
    <row r="23" spans="1:10" ht="19.5" customHeight="1" thickTop="1" thickBot="1" x14ac:dyDescent="0.35">
      <c r="A23" s="41">
        <v>8</v>
      </c>
      <c r="B23" s="256"/>
      <c r="C23" s="257"/>
      <c r="E23" s="194" t="str">
        <f>"Enter the ENDING BALANCE from your " &amp; B8 &amp; "" &amp; C8 &amp; " Bank Statement"</f>
        <v>Enter the ENDING BALANCE from your May 31,  Bank Statement</v>
      </c>
    </row>
    <row r="24" spans="1:10" ht="19.5" customHeight="1" thickTop="1" x14ac:dyDescent="0.3">
      <c r="A24" s="41"/>
      <c r="C24" s="46"/>
      <c r="E24" s="47" t="s">
        <v>15</v>
      </c>
      <c r="F24" s="47"/>
      <c r="G24" s="48"/>
      <c r="H24" s="49"/>
      <c r="I24" s="49"/>
    </row>
    <row r="25" spans="1:10" ht="19.5" customHeight="1" x14ac:dyDescent="0.3">
      <c r="A25" s="41"/>
      <c r="C25" s="46"/>
      <c r="E25" s="47" t="s">
        <v>16</v>
      </c>
      <c r="F25" s="47"/>
      <c r="G25" s="48"/>
      <c r="H25" s="47"/>
      <c r="I25" s="47"/>
    </row>
    <row r="26" spans="1:10" ht="19.5" customHeight="1" x14ac:dyDescent="0.3">
      <c r="A26" s="41"/>
      <c r="C26" s="46"/>
      <c r="E26" s="47" t="s">
        <v>17</v>
      </c>
      <c r="F26" s="47"/>
      <c r="G26" s="48"/>
      <c r="H26" s="47"/>
      <c r="I26" s="47"/>
    </row>
    <row r="27" spans="1:10" ht="19.5" customHeight="1" x14ac:dyDescent="0.3">
      <c r="A27" s="41"/>
    </row>
    <row r="28" spans="1:10" ht="19.5" customHeight="1" x14ac:dyDescent="0.3">
      <c r="A28" s="41">
        <v>9</v>
      </c>
      <c r="B28" s="258" t="str">
        <f>HYPERLINK("#'Year End Financial Entries'!a1","Go to YEAR END FINANCIAL ENTRIES Tab")</f>
        <v>Go to YEAR END FINANCIAL ENTRIES Tab</v>
      </c>
      <c r="C28" s="258"/>
      <c r="D28" s="50" t="s">
        <v>18</v>
      </c>
    </row>
    <row r="29" spans="1:10" ht="19.5" customHeight="1" x14ac:dyDescent="0.3">
      <c r="C29" s="76"/>
      <c r="D29" s="50"/>
    </row>
    <row r="30" spans="1:10" ht="19.5" customHeight="1" x14ac:dyDescent="0.3">
      <c r="A30" s="133">
        <v>10</v>
      </c>
      <c r="B30" s="258" t="str">
        <f>HYPERLINK("#'Incentive Card Tracking'!a1","Go to INCENTIVE CARD TRACKING Tab")</f>
        <v>Go to INCENTIVE CARD TRACKING Tab</v>
      </c>
      <c r="C30" s="258"/>
      <c r="D30" s="43" t="s">
        <v>19</v>
      </c>
    </row>
    <row r="31" spans="1:10" ht="19.5" customHeight="1" x14ac:dyDescent="0.3">
      <c r="C31" s="76"/>
      <c r="D31" s="43"/>
      <c r="E31" s="43" t="s">
        <v>20</v>
      </c>
    </row>
    <row r="32" spans="1:10" ht="19.5" customHeight="1" x14ac:dyDescent="0.3">
      <c r="C32" s="76"/>
      <c r="E32" s="50"/>
    </row>
    <row r="33" spans="1:5" ht="19.5" customHeight="1" x14ac:dyDescent="0.3">
      <c r="A33" s="133" t="s">
        <v>21</v>
      </c>
      <c r="B33" s="259" t="s">
        <v>22</v>
      </c>
      <c r="C33" s="259"/>
      <c r="D33" s="78" t="s">
        <v>23</v>
      </c>
    </row>
    <row r="34" spans="1:5" x14ac:dyDescent="0.3">
      <c r="E34" s="43" t="s">
        <v>24</v>
      </c>
    </row>
    <row r="35" spans="1:5" x14ac:dyDescent="0.3">
      <c r="E35" s="43" t="s">
        <v>25</v>
      </c>
    </row>
    <row r="36" spans="1:5" x14ac:dyDescent="0.3">
      <c r="E36" s="43" t="s">
        <v>26</v>
      </c>
    </row>
    <row r="37" spans="1:5" x14ac:dyDescent="0.3">
      <c r="E37" s="78" t="s">
        <v>27</v>
      </c>
    </row>
    <row r="38" spans="1:5" x14ac:dyDescent="0.3">
      <c r="D38" s="43"/>
      <c r="E38" s="78"/>
    </row>
    <row r="39" spans="1:5" x14ac:dyDescent="0.3"/>
    <row r="40" spans="1:5" x14ac:dyDescent="0.3"/>
    <row r="41" spans="1:5" x14ac:dyDescent="0.3"/>
    <row r="42" spans="1:5" x14ac:dyDescent="0.3"/>
    <row r="43" spans="1:5" x14ac:dyDescent="0.3"/>
    <row r="45" spans="1:5" x14ac:dyDescent="0.3"/>
    <row r="46" spans="1:5" x14ac:dyDescent="0.3"/>
  </sheetData>
  <sheetProtection algorithmName="SHA-512" hashValue="gs7zz3gCRf66ce1mflxsq+vCAQZsAd9e0dypmOhnTyhqc8wSAnMocHQoInod7mDykrqQkTjsaXwWKs6Vs1k03A==" saltValue="WODIbYPtCYJ4dRxVPWuJSg==" spinCount="100000" sheet="1" selectLockedCells="1"/>
  <mergeCells count="15">
    <mergeCell ref="B20:C20"/>
    <mergeCell ref="E12:J12"/>
    <mergeCell ref="D6:J6"/>
    <mergeCell ref="D14:J14"/>
    <mergeCell ref="C1:J1"/>
    <mergeCell ref="D19:J19"/>
    <mergeCell ref="B10:C10"/>
    <mergeCell ref="B12:C12"/>
    <mergeCell ref="B15:C15"/>
    <mergeCell ref="B17:C17"/>
    <mergeCell ref="B23:C23"/>
    <mergeCell ref="B28:C28"/>
    <mergeCell ref="B30:C30"/>
    <mergeCell ref="B33:C33"/>
    <mergeCell ref="D22:J22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102"/>
  <sheetViews>
    <sheetView topLeftCell="A20" zoomScale="70" zoomScaleNormal="70" zoomScaleSheetLayoutView="50" workbookViewId="0">
      <selection activeCell="F82" sqref="F82"/>
    </sheetView>
  </sheetViews>
  <sheetFormatPr defaultColWidth="0" defaultRowHeight="14.25" zeroHeight="1" x14ac:dyDescent="0.2"/>
  <cols>
    <col min="1" max="1" width="5.5703125" style="79" customWidth="1"/>
    <col min="2" max="2" width="25.5703125" style="105" bestFit="1" customWidth="1"/>
    <col min="3" max="3" width="25.5703125" style="105" customWidth="1"/>
    <col min="4" max="4" width="79.140625" style="20" customWidth="1"/>
    <col min="5" max="6" width="20.7109375" style="106" customWidth="1"/>
    <col min="7" max="8" width="20.7109375" style="20" customWidth="1"/>
    <col min="9" max="10" width="20.7109375" style="79" customWidth="1"/>
    <col min="11" max="11" width="1.42578125" style="79" customWidth="1"/>
    <col min="12" max="12" width="2.7109375" style="20" hidden="1" customWidth="1"/>
    <col min="13" max="13" width="3.5703125" style="20" hidden="1" customWidth="1"/>
    <col min="14" max="25" width="3.28515625" style="20" hidden="1" customWidth="1"/>
    <col min="26" max="16384" width="9.140625" style="20" hidden="1"/>
  </cols>
  <sheetData>
    <row r="1" spans="1:11" s="79" customFormat="1" ht="39" customHeight="1" x14ac:dyDescent="0.45">
      <c r="B1" s="80"/>
      <c r="C1" s="80"/>
      <c r="E1" s="81"/>
      <c r="F1" s="81"/>
      <c r="H1" s="264" t="str">
        <f>HYPERLINK("#'START HERE'!a1","RETURN to START")</f>
        <v>RETURN to START</v>
      </c>
      <c r="I1" s="264"/>
      <c r="J1" s="264"/>
    </row>
    <row r="2" spans="1:11" s="58" customFormat="1" ht="54" customHeight="1" x14ac:dyDescent="0.2">
      <c r="B2" s="163"/>
      <c r="C2" s="163"/>
      <c r="D2" s="263" t="str">
        <f>"Service Unit Income " &amp; 'START HERE'!C7 &amp; " - " &amp; 'START HERE'!C8 &amp; ""</f>
        <v xml:space="preserve">Service Unit Income  - </v>
      </c>
      <c r="E2" s="263"/>
      <c r="F2" s="263"/>
      <c r="G2" s="263"/>
      <c r="H2" s="263"/>
      <c r="I2" s="109" t="s">
        <v>28</v>
      </c>
      <c r="J2" s="110">
        <f>'START HERE'!C10</f>
        <v>0</v>
      </c>
      <c r="K2" s="111"/>
    </row>
    <row r="3" spans="1:11" s="79" customFormat="1" ht="14.25" customHeight="1" thickBot="1" x14ac:dyDescent="0.25">
      <c r="B3" s="80"/>
      <c r="C3" s="80"/>
      <c r="D3" s="83"/>
      <c r="E3" s="83"/>
      <c r="F3" s="83"/>
      <c r="G3" s="83"/>
      <c r="I3" s="84"/>
      <c r="J3" s="82"/>
      <c r="K3" s="82"/>
    </row>
    <row r="4" spans="1:11" s="87" customFormat="1" ht="144.75" customHeight="1" thickBot="1" x14ac:dyDescent="0.3">
      <c r="A4" s="85"/>
      <c r="B4" s="232" t="s">
        <v>29</v>
      </c>
      <c r="C4" s="233" t="s">
        <v>30</v>
      </c>
      <c r="D4" s="234" t="s">
        <v>31</v>
      </c>
      <c r="E4" s="235" t="s">
        <v>32</v>
      </c>
      <c r="F4" s="236" t="s">
        <v>33</v>
      </c>
      <c r="G4" s="237" t="s">
        <v>34</v>
      </c>
      <c r="H4" s="238" t="s">
        <v>35</v>
      </c>
      <c r="I4" s="86"/>
      <c r="J4" s="215" t="s">
        <v>36</v>
      </c>
      <c r="K4" s="85"/>
    </row>
    <row r="5" spans="1:11" ht="24.75" customHeight="1" thickTop="1" thickBot="1" x14ac:dyDescent="0.3">
      <c r="A5" s="88">
        <v>1</v>
      </c>
      <c r="B5" s="225"/>
      <c r="C5" s="226"/>
      <c r="D5" s="227"/>
      <c r="E5" s="228"/>
      <c r="F5" s="229"/>
      <c r="G5" s="230"/>
      <c r="H5" s="231"/>
      <c r="I5" s="90"/>
      <c r="J5" s="72">
        <f>'START HERE'!C12</f>
        <v>0</v>
      </c>
      <c r="K5" s="91"/>
    </row>
    <row r="6" spans="1:11" ht="24.95" customHeight="1" thickTop="1" x14ac:dyDescent="0.25">
      <c r="A6" s="88">
        <v>2</v>
      </c>
      <c r="B6" s="89"/>
      <c r="C6" s="210"/>
      <c r="D6" s="216"/>
      <c r="E6" s="219"/>
      <c r="F6" s="147"/>
      <c r="G6" s="197"/>
      <c r="H6" s="220"/>
      <c r="I6" s="90"/>
      <c r="J6" s="90"/>
      <c r="K6" s="91"/>
    </row>
    <row r="7" spans="1:11" ht="24.95" customHeight="1" x14ac:dyDescent="0.25">
      <c r="A7" s="88">
        <v>3</v>
      </c>
      <c r="B7" s="89"/>
      <c r="C7" s="210"/>
      <c r="D7" s="216"/>
      <c r="E7" s="219"/>
      <c r="F7" s="147"/>
      <c r="G7" s="197"/>
      <c r="H7" s="220"/>
      <c r="I7" s="90"/>
      <c r="J7" s="90"/>
      <c r="K7" s="91"/>
    </row>
    <row r="8" spans="1:11" ht="24.95" customHeight="1" x14ac:dyDescent="0.25">
      <c r="A8" s="88">
        <v>4</v>
      </c>
      <c r="B8" s="89"/>
      <c r="C8" s="210"/>
      <c r="D8" s="216"/>
      <c r="E8" s="219"/>
      <c r="F8" s="147"/>
      <c r="G8" s="197"/>
      <c r="H8" s="220"/>
      <c r="I8" s="90"/>
      <c r="J8" s="90"/>
      <c r="K8" s="92"/>
    </row>
    <row r="9" spans="1:11" ht="24.95" customHeight="1" x14ac:dyDescent="0.25">
      <c r="A9" s="88">
        <v>5</v>
      </c>
      <c r="B9" s="89"/>
      <c r="C9" s="210"/>
      <c r="D9" s="216"/>
      <c r="E9" s="219"/>
      <c r="F9" s="147"/>
      <c r="G9" s="197"/>
      <c r="H9" s="220"/>
      <c r="I9" s="90"/>
      <c r="J9" s="90"/>
      <c r="K9" s="91"/>
    </row>
    <row r="10" spans="1:11" ht="24.95" customHeight="1" x14ac:dyDescent="0.25">
      <c r="A10" s="88">
        <v>6</v>
      </c>
      <c r="B10" s="89"/>
      <c r="C10" s="210"/>
      <c r="D10" s="216"/>
      <c r="E10" s="219"/>
      <c r="F10" s="147"/>
      <c r="G10" s="197"/>
      <c r="H10" s="220"/>
      <c r="I10" s="90"/>
      <c r="J10" s="90"/>
      <c r="K10" s="91"/>
    </row>
    <row r="11" spans="1:11" ht="24.95" customHeight="1" x14ac:dyDescent="0.25">
      <c r="A11" s="88">
        <v>7</v>
      </c>
      <c r="B11" s="89"/>
      <c r="C11" s="210"/>
      <c r="D11" s="216"/>
      <c r="E11" s="219"/>
      <c r="F11" s="147"/>
      <c r="G11" s="197"/>
      <c r="H11" s="220"/>
      <c r="I11" s="90"/>
      <c r="J11" s="90"/>
      <c r="K11" s="91"/>
    </row>
    <row r="12" spans="1:11" ht="24.95" customHeight="1" x14ac:dyDescent="0.25">
      <c r="A12" s="88">
        <v>8</v>
      </c>
      <c r="B12" s="89"/>
      <c r="C12" s="210"/>
      <c r="D12" s="216"/>
      <c r="E12" s="219"/>
      <c r="F12" s="147"/>
      <c r="G12" s="197"/>
      <c r="H12" s="220"/>
      <c r="I12" s="90"/>
      <c r="J12" s="90"/>
      <c r="K12" s="91"/>
    </row>
    <row r="13" spans="1:11" ht="24.95" customHeight="1" x14ac:dyDescent="0.25">
      <c r="A13" s="88">
        <v>9</v>
      </c>
      <c r="B13" s="89"/>
      <c r="C13" s="210"/>
      <c r="D13" s="216"/>
      <c r="E13" s="219"/>
      <c r="F13" s="147"/>
      <c r="G13" s="197"/>
      <c r="H13" s="220"/>
      <c r="I13" s="90"/>
      <c r="J13" s="90"/>
      <c r="K13" s="91"/>
    </row>
    <row r="14" spans="1:11" ht="24.95" customHeight="1" x14ac:dyDescent="0.25">
      <c r="A14" s="88">
        <v>10</v>
      </c>
      <c r="B14" s="89"/>
      <c r="C14" s="210"/>
      <c r="D14" s="216"/>
      <c r="E14" s="219"/>
      <c r="F14" s="147"/>
      <c r="G14" s="197"/>
      <c r="H14" s="220"/>
      <c r="I14" s="90"/>
      <c r="J14" s="90"/>
      <c r="K14" s="91"/>
    </row>
    <row r="15" spans="1:11" ht="24.95" customHeight="1" x14ac:dyDescent="0.25">
      <c r="A15" s="88">
        <v>11</v>
      </c>
      <c r="B15" s="89"/>
      <c r="C15" s="210"/>
      <c r="D15" s="216"/>
      <c r="E15" s="219"/>
      <c r="F15" s="147"/>
      <c r="G15" s="197"/>
      <c r="H15" s="220"/>
      <c r="I15" s="90"/>
      <c r="J15" s="90"/>
      <c r="K15" s="91"/>
    </row>
    <row r="16" spans="1:11" ht="24.95" customHeight="1" x14ac:dyDescent="0.25">
      <c r="A16" s="88">
        <v>12</v>
      </c>
      <c r="B16" s="89"/>
      <c r="C16" s="210"/>
      <c r="D16" s="216"/>
      <c r="E16" s="219"/>
      <c r="F16" s="147"/>
      <c r="G16" s="197"/>
      <c r="H16" s="220"/>
      <c r="I16" s="90"/>
      <c r="J16" s="90"/>
      <c r="K16" s="91"/>
    </row>
    <row r="17" spans="1:11" ht="24.95" customHeight="1" x14ac:dyDescent="0.25">
      <c r="A17" s="88">
        <v>13</v>
      </c>
      <c r="B17" s="93"/>
      <c r="C17" s="211"/>
      <c r="D17" s="216"/>
      <c r="E17" s="219"/>
      <c r="F17" s="147"/>
      <c r="G17" s="197"/>
      <c r="H17" s="220"/>
      <c r="I17" s="90"/>
      <c r="J17" s="90"/>
      <c r="K17" s="91"/>
    </row>
    <row r="18" spans="1:11" ht="24.95" customHeight="1" x14ac:dyDescent="0.25">
      <c r="A18" s="88">
        <v>14</v>
      </c>
      <c r="B18" s="93"/>
      <c r="C18" s="211"/>
      <c r="D18" s="216"/>
      <c r="E18" s="219"/>
      <c r="F18" s="147"/>
      <c r="G18" s="197"/>
      <c r="H18" s="220"/>
      <c r="I18" s="90"/>
      <c r="J18" s="90"/>
      <c r="K18" s="91"/>
    </row>
    <row r="19" spans="1:11" ht="24.95" customHeight="1" x14ac:dyDescent="0.25">
      <c r="A19" s="88">
        <v>15</v>
      </c>
      <c r="B19" s="93"/>
      <c r="C19" s="211"/>
      <c r="D19" s="216"/>
      <c r="E19" s="219"/>
      <c r="F19" s="147"/>
      <c r="G19" s="197"/>
      <c r="H19" s="220"/>
      <c r="I19" s="90"/>
      <c r="J19" s="90"/>
      <c r="K19" s="91"/>
    </row>
    <row r="20" spans="1:11" ht="24.95" customHeight="1" x14ac:dyDescent="0.25">
      <c r="A20" s="88">
        <v>16</v>
      </c>
      <c r="B20" s="93"/>
      <c r="C20" s="211"/>
      <c r="D20" s="216"/>
      <c r="E20" s="219"/>
      <c r="F20" s="147"/>
      <c r="G20" s="197"/>
      <c r="H20" s="220"/>
      <c r="I20" s="90"/>
      <c r="J20" s="90"/>
      <c r="K20" s="91"/>
    </row>
    <row r="21" spans="1:11" ht="24.95" customHeight="1" x14ac:dyDescent="0.25">
      <c r="A21" s="88">
        <v>17</v>
      </c>
      <c r="B21" s="94"/>
      <c r="C21" s="212"/>
      <c r="D21" s="216"/>
      <c r="E21" s="219"/>
      <c r="F21" s="147"/>
      <c r="G21" s="197"/>
      <c r="H21" s="220"/>
      <c r="I21" s="90"/>
      <c r="J21" s="90"/>
      <c r="K21" s="91"/>
    </row>
    <row r="22" spans="1:11" ht="24.95" customHeight="1" x14ac:dyDescent="0.25">
      <c r="A22" s="88">
        <v>18</v>
      </c>
      <c r="B22" s="94"/>
      <c r="C22" s="212"/>
      <c r="D22" s="216"/>
      <c r="E22" s="219"/>
      <c r="F22" s="147"/>
      <c r="G22" s="197"/>
      <c r="H22" s="220"/>
      <c r="I22" s="90"/>
      <c r="J22" s="90"/>
      <c r="K22" s="91"/>
    </row>
    <row r="23" spans="1:11" ht="24.95" customHeight="1" x14ac:dyDescent="0.25">
      <c r="A23" s="88">
        <v>19</v>
      </c>
      <c r="B23" s="94"/>
      <c r="C23" s="212"/>
      <c r="D23" s="216"/>
      <c r="E23" s="219"/>
      <c r="F23" s="147"/>
      <c r="G23" s="197"/>
      <c r="H23" s="220"/>
      <c r="I23" s="90"/>
      <c r="J23" s="90"/>
      <c r="K23" s="92"/>
    </row>
    <row r="24" spans="1:11" ht="24.95" customHeight="1" x14ac:dyDescent="0.25">
      <c r="A24" s="88">
        <v>20</v>
      </c>
      <c r="B24" s="94"/>
      <c r="C24" s="212"/>
      <c r="D24" s="216"/>
      <c r="E24" s="219"/>
      <c r="F24" s="147"/>
      <c r="G24" s="197"/>
      <c r="H24" s="220"/>
      <c r="I24" s="90"/>
      <c r="J24" s="90"/>
      <c r="K24" s="91"/>
    </row>
    <row r="25" spans="1:11" ht="24.95" customHeight="1" x14ac:dyDescent="0.25">
      <c r="A25" s="88">
        <v>21</v>
      </c>
      <c r="B25" s="94"/>
      <c r="C25" s="212"/>
      <c r="D25" s="216"/>
      <c r="E25" s="219"/>
      <c r="F25" s="147"/>
      <c r="G25" s="197"/>
      <c r="H25" s="220"/>
      <c r="I25" s="90"/>
      <c r="J25" s="90"/>
      <c r="K25" s="91"/>
    </row>
    <row r="26" spans="1:11" ht="24.95" customHeight="1" x14ac:dyDescent="0.25">
      <c r="A26" s="88">
        <v>22</v>
      </c>
      <c r="B26" s="94"/>
      <c r="C26" s="212"/>
      <c r="D26" s="216"/>
      <c r="E26" s="219"/>
      <c r="F26" s="147"/>
      <c r="G26" s="197"/>
      <c r="H26" s="220"/>
      <c r="I26" s="90"/>
      <c r="J26" s="90"/>
      <c r="K26" s="91"/>
    </row>
    <row r="27" spans="1:11" ht="24.95" customHeight="1" x14ac:dyDescent="0.25">
      <c r="A27" s="88">
        <v>23</v>
      </c>
      <c r="B27" s="94"/>
      <c r="C27" s="212"/>
      <c r="D27" s="216"/>
      <c r="E27" s="219"/>
      <c r="F27" s="147"/>
      <c r="G27" s="197"/>
      <c r="H27" s="220"/>
      <c r="I27" s="90"/>
      <c r="J27" s="90"/>
      <c r="K27" s="91"/>
    </row>
    <row r="28" spans="1:11" ht="24.95" customHeight="1" x14ac:dyDescent="0.25">
      <c r="A28" s="88">
        <v>24</v>
      </c>
      <c r="B28" s="94"/>
      <c r="C28" s="212"/>
      <c r="D28" s="216"/>
      <c r="E28" s="219"/>
      <c r="F28" s="147"/>
      <c r="G28" s="197"/>
      <c r="H28" s="220"/>
      <c r="I28" s="90"/>
      <c r="J28" s="90"/>
      <c r="K28" s="91"/>
    </row>
    <row r="29" spans="1:11" ht="24.95" customHeight="1" x14ac:dyDescent="0.25">
      <c r="A29" s="88">
        <v>25</v>
      </c>
      <c r="B29" s="94"/>
      <c r="C29" s="212"/>
      <c r="D29" s="216"/>
      <c r="E29" s="219"/>
      <c r="F29" s="147"/>
      <c r="G29" s="197"/>
      <c r="H29" s="220"/>
      <c r="I29" s="90"/>
      <c r="J29" s="90"/>
      <c r="K29" s="91"/>
    </row>
    <row r="30" spans="1:11" ht="24.95" customHeight="1" x14ac:dyDescent="0.25">
      <c r="A30" s="88">
        <v>26</v>
      </c>
      <c r="B30" s="94"/>
      <c r="C30" s="212"/>
      <c r="D30" s="216"/>
      <c r="E30" s="219"/>
      <c r="F30" s="147"/>
      <c r="G30" s="197"/>
      <c r="H30" s="220"/>
      <c r="I30" s="90"/>
      <c r="J30" s="90"/>
      <c r="K30" s="91"/>
    </row>
    <row r="31" spans="1:11" ht="24.95" customHeight="1" x14ac:dyDescent="0.25">
      <c r="A31" s="88">
        <v>27</v>
      </c>
      <c r="B31" s="94"/>
      <c r="C31" s="212"/>
      <c r="D31" s="216"/>
      <c r="E31" s="219"/>
      <c r="F31" s="147"/>
      <c r="G31" s="197"/>
      <c r="H31" s="220"/>
      <c r="I31" s="90"/>
      <c r="J31" s="90"/>
      <c r="K31" s="91"/>
    </row>
    <row r="32" spans="1:11" ht="24.95" customHeight="1" x14ac:dyDescent="0.25">
      <c r="A32" s="88">
        <v>28</v>
      </c>
      <c r="B32" s="93"/>
      <c r="C32" s="211"/>
      <c r="D32" s="216"/>
      <c r="E32" s="219"/>
      <c r="F32" s="147"/>
      <c r="G32" s="197"/>
      <c r="H32" s="220"/>
      <c r="I32" s="90"/>
      <c r="J32" s="90"/>
      <c r="K32" s="91"/>
    </row>
    <row r="33" spans="1:11" ht="24.95" customHeight="1" x14ac:dyDescent="0.25">
      <c r="A33" s="88">
        <v>29</v>
      </c>
      <c r="B33" s="93"/>
      <c r="C33" s="211"/>
      <c r="D33" s="216"/>
      <c r="E33" s="219"/>
      <c r="F33" s="147"/>
      <c r="G33" s="197"/>
      <c r="H33" s="220"/>
      <c r="I33" s="90"/>
      <c r="J33" s="90"/>
      <c r="K33" s="91"/>
    </row>
    <row r="34" spans="1:11" ht="24.95" customHeight="1" x14ac:dyDescent="0.25">
      <c r="A34" s="88">
        <v>30</v>
      </c>
      <c r="B34" s="93"/>
      <c r="C34" s="211"/>
      <c r="D34" s="216"/>
      <c r="E34" s="219"/>
      <c r="F34" s="147"/>
      <c r="G34" s="197"/>
      <c r="H34" s="220"/>
      <c r="I34" s="90"/>
      <c r="J34" s="90"/>
      <c r="K34" s="91"/>
    </row>
    <row r="35" spans="1:11" ht="24.95" customHeight="1" x14ac:dyDescent="0.25">
      <c r="A35" s="88">
        <v>31</v>
      </c>
      <c r="B35" s="93"/>
      <c r="C35" s="211"/>
      <c r="D35" s="216"/>
      <c r="E35" s="219"/>
      <c r="F35" s="147"/>
      <c r="G35" s="197"/>
      <c r="H35" s="220"/>
      <c r="I35" s="90"/>
      <c r="J35" s="90"/>
      <c r="K35" s="91"/>
    </row>
    <row r="36" spans="1:11" ht="24.95" customHeight="1" x14ac:dyDescent="0.25">
      <c r="A36" s="88">
        <v>32</v>
      </c>
      <c r="B36" s="93"/>
      <c r="C36" s="211"/>
      <c r="D36" s="216"/>
      <c r="E36" s="219"/>
      <c r="F36" s="147"/>
      <c r="G36" s="197"/>
      <c r="H36" s="220"/>
      <c r="I36" s="90"/>
      <c r="J36" s="90"/>
      <c r="K36" s="91"/>
    </row>
    <row r="37" spans="1:11" ht="24.95" customHeight="1" x14ac:dyDescent="0.25">
      <c r="A37" s="88">
        <v>33</v>
      </c>
      <c r="B37" s="93"/>
      <c r="C37" s="211"/>
      <c r="D37" s="216"/>
      <c r="E37" s="219"/>
      <c r="F37" s="147"/>
      <c r="G37" s="197"/>
      <c r="H37" s="220"/>
      <c r="I37" s="90"/>
      <c r="J37" s="90"/>
      <c r="K37" s="91"/>
    </row>
    <row r="38" spans="1:11" ht="24.95" customHeight="1" x14ac:dyDescent="0.25">
      <c r="A38" s="88">
        <v>34</v>
      </c>
      <c r="B38" s="93"/>
      <c r="C38" s="211"/>
      <c r="D38" s="216"/>
      <c r="E38" s="219"/>
      <c r="F38" s="147"/>
      <c r="G38" s="197"/>
      <c r="H38" s="220"/>
      <c r="I38" s="90"/>
      <c r="J38" s="90"/>
      <c r="K38" s="91"/>
    </row>
    <row r="39" spans="1:11" ht="24.95" customHeight="1" x14ac:dyDescent="0.25">
      <c r="A39" s="88">
        <v>35</v>
      </c>
      <c r="B39" s="93"/>
      <c r="C39" s="211"/>
      <c r="D39" s="216"/>
      <c r="E39" s="219"/>
      <c r="F39" s="147"/>
      <c r="G39" s="197"/>
      <c r="H39" s="220"/>
      <c r="I39" s="90"/>
      <c r="J39" s="90"/>
      <c r="K39" s="91"/>
    </row>
    <row r="40" spans="1:11" ht="24.95" customHeight="1" x14ac:dyDescent="0.25">
      <c r="A40" s="88">
        <v>36</v>
      </c>
      <c r="B40" s="93"/>
      <c r="C40" s="211"/>
      <c r="D40" s="216"/>
      <c r="E40" s="219"/>
      <c r="F40" s="147"/>
      <c r="G40" s="197"/>
      <c r="H40" s="220"/>
      <c r="I40" s="90"/>
      <c r="J40" s="90"/>
      <c r="K40" s="91"/>
    </row>
    <row r="41" spans="1:11" ht="24.95" customHeight="1" x14ac:dyDescent="0.25">
      <c r="A41" s="88">
        <v>37</v>
      </c>
      <c r="B41" s="93"/>
      <c r="C41" s="211"/>
      <c r="D41" s="216"/>
      <c r="E41" s="219"/>
      <c r="F41" s="147"/>
      <c r="G41" s="197"/>
      <c r="H41" s="220"/>
      <c r="I41" s="90"/>
      <c r="J41" s="90"/>
      <c r="K41" s="91"/>
    </row>
    <row r="42" spans="1:11" s="96" customFormat="1" ht="24.95" customHeight="1" x14ac:dyDescent="0.25">
      <c r="A42" s="88">
        <v>38</v>
      </c>
      <c r="B42" s="34"/>
      <c r="C42" s="213"/>
      <c r="D42" s="217"/>
      <c r="E42" s="219"/>
      <c r="F42" s="147"/>
      <c r="G42" s="197"/>
      <c r="H42" s="220"/>
      <c r="I42" s="90"/>
      <c r="J42" s="90"/>
      <c r="K42" s="95"/>
    </row>
    <row r="43" spans="1:11" s="96" customFormat="1" ht="24.95" customHeight="1" x14ac:dyDescent="0.25">
      <c r="A43" s="88">
        <v>39</v>
      </c>
      <c r="B43" s="34"/>
      <c r="C43" s="213"/>
      <c r="D43" s="217"/>
      <c r="E43" s="221"/>
      <c r="F43" s="148"/>
      <c r="G43" s="198"/>
      <c r="H43" s="220"/>
      <c r="I43" s="90"/>
      <c r="J43" s="90"/>
      <c r="K43" s="95"/>
    </row>
    <row r="44" spans="1:11" s="96" customFormat="1" ht="24.95" customHeight="1" x14ac:dyDescent="0.25">
      <c r="A44" s="88">
        <v>40</v>
      </c>
      <c r="B44" s="34"/>
      <c r="C44" s="213"/>
      <c r="D44" s="217"/>
      <c r="E44" s="221"/>
      <c r="F44" s="148"/>
      <c r="G44" s="198"/>
      <c r="H44" s="222"/>
      <c r="I44" s="90"/>
      <c r="J44" s="90"/>
      <c r="K44" s="95"/>
    </row>
    <row r="45" spans="1:11" s="96" customFormat="1" ht="24.95" customHeight="1" x14ac:dyDescent="0.25">
      <c r="A45" s="88">
        <v>41</v>
      </c>
      <c r="B45" s="34"/>
      <c r="C45" s="213"/>
      <c r="D45" s="217"/>
      <c r="E45" s="221"/>
      <c r="F45" s="148"/>
      <c r="G45" s="198"/>
      <c r="H45" s="222"/>
      <c r="I45" s="90"/>
      <c r="J45" s="90"/>
      <c r="K45" s="95"/>
    </row>
    <row r="46" spans="1:11" s="96" customFormat="1" ht="24.95" customHeight="1" x14ac:dyDescent="0.25">
      <c r="A46" s="88">
        <v>42</v>
      </c>
      <c r="B46" s="34"/>
      <c r="C46" s="213"/>
      <c r="D46" s="217"/>
      <c r="E46" s="221"/>
      <c r="F46" s="148"/>
      <c r="G46" s="198"/>
      <c r="H46" s="222"/>
      <c r="I46" s="90"/>
      <c r="J46" s="90"/>
      <c r="K46" s="95"/>
    </row>
    <row r="47" spans="1:11" ht="24.95" customHeight="1" x14ac:dyDescent="0.25">
      <c r="A47" s="88">
        <v>43</v>
      </c>
      <c r="B47" s="93"/>
      <c r="C47" s="211"/>
      <c r="D47" s="216"/>
      <c r="E47" s="219"/>
      <c r="F47" s="147"/>
      <c r="G47" s="197"/>
      <c r="H47" s="222"/>
      <c r="I47" s="90"/>
      <c r="J47" s="90"/>
      <c r="K47" s="91"/>
    </row>
    <row r="48" spans="1:11" ht="24.95" customHeight="1" x14ac:dyDescent="0.25">
      <c r="A48" s="88">
        <v>44</v>
      </c>
      <c r="B48" s="93"/>
      <c r="C48" s="211"/>
      <c r="D48" s="216"/>
      <c r="E48" s="219"/>
      <c r="F48" s="147"/>
      <c r="G48" s="197"/>
      <c r="H48" s="220"/>
      <c r="I48" s="90"/>
      <c r="J48" s="90"/>
      <c r="K48" s="91"/>
    </row>
    <row r="49" spans="1:11" s="96" customFormat="1" ht="24.95" customHeight="1" x14ac:dyDescent="0.25">
      <c r="A49" s="88">
        <v>45</v>
      </c>
      <c r="B49" s="34"/>
      <c r="C49" s="213"/>
      <c r="D49" s="217"/>
      <c r="E49" s="219"/>
      <c r="F49" s="147"/>
      <c r="G49" s="197"/>
      <c r="H49" s="220"/>
      <c r="I49" s="90"/>
      <c r="J49" s="90"/>
      <c r="K49" s="95"/>
    </row>
    <row r="50" spans="1:11" s="96" customFormat="1" ht="24.95" customHeight="1" x14ac:dyDescent="0.25">
      <c r="A50" s="88">
        <v>46</v>
      </c>
      <c r="B50" s="34"/>
      <c r="C50" s="213"/>
      <c r="D50" s="217"/>
      <c r="E50" s="221"/>
      <c r="F50" s="148"/>
      <c r="G50" s="198"/>
      <c r="H50" s="220"/>
      <c r="I50" s="90"/>
      <c r="J50" s="90"/>
      <c r="K50" s="95"/>
    </row>
    <row r="51" spans="1:11" s="96" customFormat="1" ht="24.95" customHeight="1" x14ac:dyDescent="0.25">
      <c r="A51" s="88">
        <v>47</v>
      </c>
      <c r="B51" s="34"/>
      <c r="C51" s="213"/>
      <c r="D51" s="217"/>
      <c r="E51" s="221"/>
      <c r="F51" s="148"/>
      <c r="G51" s="198"/>
      <c r="H51" s="222"/>
      <c r="I51" s="90"/>
      <c r="J51" s="90"/>
      <c r="K51" s="95"/>
    </row>
    <row r="52" spans="1:11" s="96" customFormat="1" ht="24.95" customHeight="1" x14ac:dyDescent="0.25">
      <c r="A52" s="88">
        <v>48</v>
      </c>
      <c r="B52" s="34"/>
      <c r="C52" s="213"/>
      <c r="D52" s="217"/>
      <c r="E52" s="221"/>
      <c r="F52" s="148"/>
      <c r="G52" s="198"/>
      <c r="H52" s="222"/>
      <c r="I52" s="90"/>
      <c r="J52" s="90"/>
      <c r="K52" s="95"/>
    </row>
    <row r="53" spans="1:11" s="96" customFormat="1" ht="24.95" customHeight="1" x14ac:dyDescent="0.25">
      <c r="A53" s="88">
        <v>49</v>
      </c>
      <c r="B53" s="34"/>
      <c r="C53" s="213"/>
      <c r="D53" s="217"/>
      <c r="E53" s="221"/>
      <c r="F53" s="148"/>
      <c r="G53" s="198"/>
      <c r="H53" s="222"/>
      <c r="I53" s="90"/>
      <c r="J53" s="90"/>
      <c r="K53" s="95"/>
    </row>
    <row r="54" spans="1:11" s="96" customFormat="1" ht="24.95" customHeight="1" x14ac:dyDescent="0.25">
      <c r="A54" s="88">
        <v>50</v>
      </c>
      <c r="B54" s="34"/>
      <c r="C54" s="213"/>
      <c r="D54" s="217"/>
      <c r="E54" s="221"/>
      <c r="F54" s="148"/>
      <c r="G54" s="198"/>
      <c r="H54" s="222"/>
      <c r="I54" s="90"/>
      <c r="J54" s="90"/>
      <c r="K54" s="95"/>
    </row>
    <row r="55" spans="1:11" ht="24.95" customHeight="1" x14ac:dyDescent="0.25">
      <c r="A55" s="88">
        <v>51</v>
      </c>
      <c r="B55" s="94"/>
      <c r="C55" s="212"/>
      <c r="D55" s="216"/>
      <c r="E55" s="219"/>
      <c r="F55" s="147"/>
      <c r="G55" s="197"/>
      <c r="H55" s="220"/>
      <c r="I55" s="90"/>
      <c r="J55" s="90"/>
      <c r="K55" s="91"/>
    </row>
    <row r="56" spans="1:11" ht="24.95" customHeight="1" x14ac:dyDescent="0.25">
      <c r="A56" s="88">
        <v>52</v>
      </c>
      <c r="B56" s="94"/>
      <c r="C56" s="212"/>
      <c r="D56" s="216"/>
      <c r="E56" s="219"/>
      <c r="F56" s="147"/>
      <c r="G56" s="197"/>
      <c r="H56" s="220"/>
      <c r="I56" s="90"/>
      <c r="J56" s="90"/>
      <c r="K56" s="91"/>
    </row>
    <row r="57" spans="1:11" ht="24.95" customHeight="1" x14ac:dyDescent="0.25">
      <c r="A57" s="88">
        <v>53</v>
      </c>
      <c r="B57" s="93"/>
      <c r="C57" s="211"/>
      <c r="D57" s="216"/>
      <c r="E57" s="219"/>
      <c r="F57" s="147"/>
      <c r="G57" s="197"/>
      <c r="H57" s="220"/>
      <c r="I57" s="90"/>
      <c r="J57" s="90"/>
      <c r="K57" s="91"/>
    </row>
    <row r="58" spans="1:11" ht="24.95" customHeight="1" x14ac:dyDescent="0.25">
      <c r="A58" s="88">
        <v>54</v>
      </c>
      <c r="B58" s="93"/>
      <c r="C58" s="211"/>
      <c r="D58" s="216"/>
      <c r="E58" s="219"/>
      <c r="F58" s="147"/>
      <c r="G58" s="197"/>
      <c r="H58" s="220"/>
      <c r="I58" s="90"/>
      <c r="J58" s="90"/>
      <c r="K58" s="91"/>
    </row>
    <row r="59" spans="1:11" ht="24.95" customHeight="1" x14ac:dyDescent="0.25">
      <c r="A59" s="88">
        <v>55</v>
      </c>
      <c r="B59" s="93"/>
      <c r="C59" s="211"/>
      <c r="D59" s="216"/>
      <c r="E59" s="219"/>
      <c r="F59" s="147"/>
      <c r="G59" s="197"/>
      <c r="H59" s="220"/>
      <c r="I59" s="90"/>
      <c r="J59" s="90"/>
      <c r="K59" s="91"/>
    </row>
    <row r="60" spans="1:11" ht="24.95" customHeight="1" x14ac:dyDescent="0.25">
      <c r="A60" s="88">
        <v>56</v>
      </c>
      <c r="B60" s="93"/>
      <c r="C60" s="211"/>
      <c r="D60" s="216"/>
      <c r="E60" s="219"/>
      <c r="F60" s="147"/>
      <c r="G60" s="197"/>
      <c r="H60" s="220"/>
      <c r="I60" s="90"/>
      <c r="J60" s="90"/>
      <c r="K60" s="91"/>
    </row>
    <row r="61" spans="1:11" ht="24.95" customHeight="1" x14ac:dyDescent="0.25">
      <c r="A61" s="88">
        <v>57</v>
      </c>
      <c r="B61" s="93"/>
      <c r="C61" s="211"/>
      <c r="D61" s="216"/>
      <c r="E61" s="219"/>
      <c r="F61" s="147"/>
      <c r="G61" s="197"/>
      <c r="H61" s="220"/>
      <c r="I61" s="90"/>
      <c r="J61" s="90"/>
      <c r="K61" s="91"/>
    </row>
    <row r="62" spans="1:11" ht="24.95" customHeight="1" x14ac:dyDescent="0.25">
      <c r="A62" s="88">
        <v>58</v>
      </c>
      <c r="B62" s="93"/>
      <c r="C62" s="211"/>
      <c r="D62" s="216"/>
      <c r="E62" s="219"/>
      <c r="F62" s="147"/>
      <c r="G62" s="197"/>
      <c r="H62" s="220"/>
      <c r="I62" s="90"/>
      <c r="J62" s="90"/>
      <c r="K62" s="91"/>
    </row>
    <row r="63" spans="1:11" ht="24.95" customHeight="1" x14ac:dyDescent="0.25">
      <c r="A63" s="88">
        <v>59</v>
      </c>
      <c r="B63" s="93"/>
      <c r="C63" s="211"/>
      <c r="D63" s="216"/>
      <c r="E63" s="219"/>
      <c r="F63" s="147"/>
      <c r="G63" s="197"/>
      <c r="H63" s="220"/>
      <c r="I63" s="90"/>
      <c r="J63" s="90"/>
      <c r="K63" s="91"/>
    </row>
    <row r="64" spans="1:11" ht="24.95" customHeight="1" x14ac:dyDescent="0.25">
      <c r="A64" s="88">
        <v>60</v>
      </c>
      <c r="B64" s="93"/>
      <c r="C64" s="211"/>
      <c r="D64" s="216"/>
      <c r="E64" s="219"/>
      <c r="F64" s="147"/>
      <c r="G64" s="197"/>
      <c r="H64" s="220"/>
      <c r="I64" s="90"/>
      <c r="J64" s="90"/>
      <c r="K64" s="91"/>
    </row>
    <row r="65" spans="1:11" ht="24.95" customHeight="1" x14ac:dyDescent="0.25">
      <c r="A65" s="88">
        <v>61</v>
      </c>
      <c r="B65" s="93"/>
      <c r="C65" s="211"/>
      <c r="D65" s="216"/>
      <c r="E65" s="219"/>
      <c r="F65" s="147"/>
      <c r="G65" s="197"/>
      <c r="H65" s="220"/>
      <c r="I65" s="90"/>
      <c r="J65" s="90"/>
      <c r="K65" s="91"/>
    </row>
    <row r="66" spans="1:11" ht="24.95" customHeight="1" x14ac:dyDescent="0.25">
      <c r="A66" s="88">
        <v>62</v>
      </c>
      <c r="B66" s="93"/>
      <c r="C66" s="211"/>
      <c r="D66" s="216"/>
      <c r="E66" s="219"/>
      <c r="F66" s="147"/>
      <c r="G66" s="197"/>
      <c r="H66" s="220"/>
      <c r="I66" s="90"/>
      <c r="J66" s="90"/>
      <c r="K66" s="91"/>
    </row>
    <row r="67" spans="1:11" s="96" customFormat="1" ht="24.95" customHeight="1" x14ac:dyDescent="0.25">
      <c r="A67" s="88">
        <v>63</v>
      </c>
      <c r="B67" s="34"/>
      <c r="C67" s="213"/>
      <c r="D67" s="217"/>
      <c r="E67" s="219"/>
      <c r="F67" s="147"/>
      <c r="G67" s="197"/>
      <c r="H67" s="220"/>
      <c r="I67" s="90"/>
      <c r="J67" s="90"/>
      <c r="K67" s="95"/>
    </row>
    <row r="68" spans="1:11" s="96" customFormat="1" ht="24.95" customHeight="1" x14ac:dyDescent="0.25">
      <c r="A68" s="88">
        <v>64</v>
      </c>
      <c r="B68" s="34"/>
      <c r="C68" s="213"/>
      <c r="D68" s="217"/>
      <c r="E68" s="221"/>
      <c r="F68" s="148"/>
      <c r="G68" s="198"/>
      <c r="H68" s="220"/>
      <c r="I68" s="90"/>
      <c r="J68" s="90"/>
      <c r="K68" s="95"/>
    </row>
    <row r="69" spans="1:11" s="96" customFormat="1" ht="24.95" customHeight="1" x14ac:dyDescent="0.25">
      <c r="A69" s="88">
        <v>65</v>
      </c>
      <c r="B69" s="34"/>
      <c r="C69" s="213"/>
      <c r="D69" s="217"/>
      <c r="E69" s="221"/>
      <c r="F69" s="148"/>
      <c r="G69" s="198"/>
      <c r="H69" s="222"/>
      <c r="I69" s="90"/>
      <c r="J69" s="90"/>
      <c r="K69" s="95"/>
    </row>
    <row r="70" spans="1:11" s="96" customFormat="1" ht="24.95" customHeight="1" x14ac:dyDescent="0.25">
      <c r="A70" s="88">
        <v>66</v>
      </c>
      <c r="B70" s="34"/>
      <c r="C70" s="213"/>
      <c r="D70" s="217"/>
      <c r="E70" s="221"/>
      <c r="F70" s="148"/>
      <c r="G70" s="198"/>
      <c r="H70" s="222"/>
      <c r="I70" s="90"/>
      <c r="J70" s="90"/>
      <c r="K70" s="95"/>
    </row>
    <row r="71" spans="1:11" s="96" customFormat="1" ht="24.95" customHeight="1" x14ac:dyDescent="0.25">
      <c r="A71" s="88">
        <v>67</v>
      </c>
      <c r="B71" s="34"/>
      <c r="C71" s="213"/>
      <c r="D71" s="217"/>
      <c r="E71" s="221"/>
      <c r="F71" s="148"/>
      <c r="G71" s="198"/>
      <c r="H71" s="222"/>
      <c r="I71" s="90"/>
      <c r="J71" s="90"/>
      <c r="K71" s="95"/>
    </row>
    <row r="72" spans="1:11" ht="24.95" customHeight="1" x14ac:dyDescent="0.25">
      <c r="A72" s="88">
        <v>68</v>
      </c>
      <c r="B72" s="93"/>
      <c r="C72" s="211"/>
      <c r="D72" s="216"/>
      <c r="E72" s="219"/>
      <c r="F72" s="147"/>
      <c r="G72" s="197"/>
      <c r="H72" s="222"/>
      <c r="I72" s="90"/>
      <c r="J72" s="90"/>
      <c r="K72" s="91"/>
    </row>
    <row r="73" spans="1:11" ht="24.95" customHeight="1" x14ac:dyDescent="0.25">
      <c r="A73" s="88">
        <v>69</v>
      </c>
      <c r="B73" s="93"/>
      <c r="C73" s="211"/>
      <c r="D73" s="216"/>
      <c r="E73" s="219"/>
      <c r="F73" s="147"/>
      <c r="G73" s="197"/>
      <c r="H73" s="220"/>
      <c r="I73" s="90"/>
      <c r="J73" s="90"/>
      <c r="K73" s="91"/>
    </row>
    <row r="74" spans="1:11" s="96" customFormat="1" ht="24.95" customHeight="1" x14ac:dyDescent="0.25">
      <c r="A74" s="88">
        <v>70</v>
      </c>
      <c r="B74" s="34"/>
      <c r="C74" s="213"/>
      <c r="D74" s="217"/>
      <c r="E74" s="219"/>
      <c r="F74" s="147"/>
      <c r="G74" s="197"/>
      <c r="H74" s="220"/>
      <c r="I74" s="90"/>
      <c r="J74" s="90"/>
      <c r="K74" s="95"/>
    </row>
    <row r="75" spans="1:11" s="96" customFormat="1" ht="24.95" customHeight="1" x14ac:dyDescent="0.25">
      <c r="A75" s="88">
        <v>71</v>
      </c>
      <c r="B75" s="34"/>
      <c r="C75" s="213"/>
      <c r="D75" s="217"/>
      <c r="E75" s="221"/>
      <c r="F75" s="148"/>
      <c r="G75" s="198"/>
      <c r="H75" s="220"/>
      <c r="I75" s="90"/>
      <c r="J75" s="90"/>
      <c r="K75" s="95"/>
    </row>
    <row r="76" spans="1:11" s="96" customFormat="1" ht="24.95" customHeight="1" x14ac:dyDescent="0.25">
      <c r="A76" s="88">
        <v>72</v>
      </c>
      <c r="B76" s="34"/>
      <c r="C76" s="213"/>
      <c r="D76" s="217"/>
      <c r="E76" s="221"/>
      <c r="F76" s="148"/>
      <c r="G76" s="198"/>
      <c r="H76" s="222"/>
      <c r="I76" s="90"/>
      <c r="J76" s="90"/>
      <c r="K76" s="95"/>
    </row>
    <row r="77" spans="1:11" s="96" customFormat="1" ht="24.95" customHeight="1" x14ac:dyDescent="0.25">
      <c r="A77" s="88">
        <v>73</v>
      </c>
      <c r="B77" s="34"/>
      <c r="C77" s="213"/>
      <c r="D77" s="217"/>
      <c r="E77" s="221"/>
      <c r="F77" s="148"/>
      <c r="G77" s="198"/>
      <c r="H77" s="222"/>
      <c r="I77" s="90"/>
      <c r="J77" s="90"/>
      <c r="K77" s="95"/>
    </row>
    <row r="78" spans="1:11" s="96" customFormat="1" ht="24.95" customHeight="1" x14ac:dyDescent="0.25">
      <c r="A78" s="88">
        <v>74</v>
      </c>
      <c r="B78" s="34"/>
      <c r="C78" s="213"/>
      <c r="D78" s="217"/>
      <c r="E78" s="221"/>
      <c r="F78" s="148"/>
      <c r="G78" s="198"/>
      <c r="H78" s="222"/>
      <c r="I78" s="90"/>
      <c r="J78" s="90"/>
      <c r="K78" s="95"/>
    </row>
    <row r="79" spans="1:11" s="96" customFormat="1" ht="24.95" customHeight="1" x14ac:dyDescent="0.25">
      <c r="A79" s="88">
        <v>75</v>
      </c>
      <c r="B79" s="34"/>
      <c r="C79" s="213"/>
      <c r="D79" s="217"/>
      <c r="E79" s="221"/>
      <c r="F79" s="148"/>
      <c r="G79" s="198"/>
      <c r="H79" s="222"/>
      <c r="I79" s="90"/>
      <c r="J79" s="90"/>
      <c r="K79" s="95"/>
    </row>
    <row r="80" spans="1:11" s="96" customFormat="1" ht="37.5" customHeight="1" thickBot="1" x14ac:dyDescent="0.3">
      <c r="A80" s="88"/>
      <c r="B80" s="97"/>
      <c r="C80" s="214"/>
      <c r="D80" s="218" t="s">
        <v>37</v>
      </c>
      <c r="E80" s="223"/>
      <c r="F80" s="99"/>
      <c r="G80" s="100"/>
      <c r="H80" s="224"/>
      <c r="I80" s="79"/>
      <c r="J80" s="101" t="s">
        <v>38</v>
      </c>
      <c r="K80" s="95"/>
    </row>
    <row r="81" spans="1:11" s="96" customFormat="1" ht="24.95" customHeight="1" thickBot="1" x14ac:dyDescent="0.3">
      <c r="A81" s="95"/>
      <c r="B81" s="102"/>
      <c r="C81" s="102"/>
      <c r="D81" s="103"/>
      <c r="E81" s="132">
        <f t="shared" ref="E81:H81" si="0">SUM(E5:E79)</f>
        <v>0</v>
      </c>
      <c r="F81" s="132">
        <f t="shared" si="0"/>
        <v>0</v>
      </c>
      <c r="G81" s="132">
        <f t="shared" si="0"/>
        <v>0</v>
      </c>
      <c r="H81" s="132">
        <f t="shared" si="0"/>
        <v>0</v>
      </c>
      <c r="I81" s="103"/>
      <c r="J81" s="104">
        <f>SUM(E81:H81)</f>
        <v>0</v>
      </c>
      <c r="K81" s="95"/>
    </row>
    <row r="82" spans="1:11" s="96" customFormat="1" ht="24.95" customHeight="1" x14ac:dyDescent="0.25">
      <c r="A82" s="95"/>
      <c r="B82" s="80"/>
      <c r="C82" s="80"/>
      <c r="D82" s="79"/>
      <c r="E82" s="81"/>
      <c r="F82" s="81"/>
      <c r="G82" s="79"/>
      <c r="H82" s="79"/>
      <c r="I82" s="79"/>
      <c r="J82" s="95"/>
      <c r="K82" s="95"/>
    </row>
    <row r="83" spans="1:11" s="96" customFormat="1" ht="35.25" customHeight="1" thickBot="1" x14ac:dyDescent="0.3">
      <c r="A83" s="95"/>
      <c r="B83" s="80"/>
      <c r="C83" s="80"/>
      <c r="D83" s="79"/>
      <c r="E83" s="81"/>
      <c r="F83" s="81"/>
      <c r="G83" s="79"/>
      <c r="H83" s="79"/>
      <c r="I83" s="107" t="s">
        <v>39</v>
      </c>
      <c r="J83" s="95"/>
      <c r="K83" s="95"/>
    </row>
    <row r="84" spans="1:11" s="96" customFormat="1" ht="24.95" customHeight="1" thickBot="1" x14ac:dyDescent="0.3">
      <c r="A84" s="95"/>
      <c r="B84" s="80"/>
      <c r="C84" s="80"/>
      <c r="D84" s="79"/>
      <c r="E84" s="81"/>
      <c r="F84" s="81"/>
      <c r="G84" s="79"/>
      <c r="H84" s="79"/>
      <c r="I84" s="108">
        <f>J5+J81</f>
        <v>0</v>
      </c>
      <c r="J84" s="95"/>
      <c r="K84" s="95"/>
    </row>
    <row r="85" spans="1:11" s="95" customFormat="1" ht="18" x14ac:dyDescent="0.25">
      <c r="H85" s="79"/>
    </row>
    <row r="86" spans="1:11" s="96" customFormat="1" ht="18" hidden="1" x14ac:dyDescent="0.25">
      <c r="A86" s="95"/>
      <c r="I86" s="95"/>
      <c r="J86" s="95"/>
      <c r="K86" s="95"/>
    </row>
    <row r="87" spans="1:11" s="96" customFormat="1" ht="18" hidden="1" x14ac:dyDescent="0.25">
      <c r="A87" s="95"/>
      <c r="I87" s="95"/>
      <c r="J87" s="95"/>
      <c r="K87" s="95"/>
    </row>
    <row r="88" spans="1:11" s="96" customFormat="1" ht="18" hidden="1" x14ac:dyDescent="0.25">
      <c r="A88" s="95"/>
      <c r="I88" s="95"/>
      <c r="J88" s="95"/>
      <c r="K88" s="95"/>
    </row>
    <row r="89" spans="1:11" s="96" customFormat="1" ht="18" hidden="1" x14ac:dyDescent="0.25">
      <c r="A89" s="95"/>
      <c r="I89" s="95"/>
      <c r="J89" s="95"/>
      <c r="K89" s="95"/>
    </row>
    <row r="90" spans="1:11" s="96" customFormat="1" ht="18" hidden="1" x14ac:dyDescent="0.25">
      <c r="A90" s="95"/>
      <c r="I90" s="95"/>
      <c r="J90" s="95"/>
      <c r="K90" s="95"/>
    </row>
    <row r="91" spans="1:11" s="96" customFormat="1" ht="18" hidden="1" x14ac:dyDescent="0.25">
      <c r="A91" s="95"/>
      <c r="I91" s="95"/>
      <c r="J91" s="95"/>
      <c r="K91" s="95"/>
    </row>
    <row r="92" spans="1:11" s="96" customFormat="1" ht="18" hidden="1" x14ac:dyDescent="0.25">
      <c r="A92" s="95"/>
      <c r="I92" s="95"/>
      <c r="J92" s="95"/>
      <c r="K92" s="95"/>
    </row>
    <row r="93" spans="1:11" s="96" customFormat="1" ht="18" hidden="1" x14ac:dyDescent="0.25">
      <c r="A93" s="95"/>
      <c r="I93" s="95"/>
      <c r="J93" s="95"/>
      <c r="K93" s="95"/>
    </row>
    <row r="94" spans="1:11" s="96" customFormat="1" ht="18" hidden="1" x14ac:dyDescent="0.25">
      <c r="A94" s="95"/>
      <c r="I94" s="95"/>
      <c r="J94" s="95"/>
      <c r="K94" s="95"/>
    </row>
    <row r="95" spans="1:11" s="96" customFormat="1" ht="18" hidden="1" x14ac:dyDescent="0.25">
      <c r="A95" s="95"/>
      <c r="I95" s="95"/>
      <c r="J95" s="95"/>
      <c r="K95" s="95"/>
    </row>
    <row r="96" spans="1:11" s="96" customFormat="1" ht="18" hidden="1" x14ac:dyDescent="0.25">
      <c r="A96" s="95"/>
      <c r="I96" s="95"/>
      <c r="J96" s="95"/>
      <c r="K96" s="95"/>
    </row>
    <row r="97" spans="1:11" s="96" customFormat="1" ht="18" hidden="1" x14ac:dyDescent="0.25">
      <c r="A97" s="95"/>
      <c r="I97" s="95"/>
      <c r="J97" s="95"/>
      <c r="K97" s="95"/>
    </row>
    <row r="98" spans="1:11" s="96" customFormat="1" ht="18" hidden="1" x14ac:dyDescent="0.25">
      <c r="A98" s="95"/>
      <c r="I98" s="95"/>
      <c r="J98" s="95"/>
      <c r="K98" s="95"/>
    </row>
    <row r="99" spans="1:11" s="96" customFormat="1" ht="18" hidden="1" x14ac:dyDescent="0.25">
      <c r="A99" s="95"/>
      <c r="I99" s="95"/>
      <c r="J99" s="95"/>
      <c r="K99" s="95"/>
    </row>
    <row r="100" spans="1:11" s="96" customFormat="1" ht="18" hidden="1" x14ac:dyDescent="0.25">
      <c r="A100" s="95"/>
      <c r="I100" s="95"/>
      <c r="J100" s="95"/>
      <c r="K100" s="95"/>
    </row>
    <row r="101" spans="1:11" s="96" customFormat="1" ht="18" hidden="1" x14ac:dyDescent="0.25">
      <c r="A101" s="95"/>
      <c r="I101" s="95"/>
      <c r="J101" s="95"/>
      <c r="K101" s="95"/>
    </row>
    <row r="102" spans="1:11" ht="18" hidden="1" x14ac:dyDescent="0.25">
      <c r="H102" s="96"/>
    </row>
  </sheetData>
  <sheetProtection algorithmName="SHA-512" hashValue="ofpMMIWOpSBvKeTk8oug56LRA0zddehrxbdkqRu/i+mCqMxCySqqXLJac8toKMkZUNyfkenWDdmJEKUCotScNA==" saltValue="LuwMRuX/pV3GCzg8LJfWcw==" spinCount="100000" sheet="1" formatCells="0" formatColumns="0" formatRows="0" insertColumns="0" insertRows="0" deleteColumns="0" deleteRows="0" selectLockedCells="1" sort="0" autoFilter="0" pivotTables="0"/>
  <mergeCells count="2">
    <mergeCell ref="D2:H2"/>
    <mergeCell ref="H1:J1"/>
  </mergeCells>
  <phoneticPr fontId="5" type="noConversion"/>
  <printOptions horizontalCentered="1" verticalCentered="1"/>
  <pageMargins left="0.76" right="0.52" top="0.5" bottom="0.45" header="0.3" footer="0.3"/>
  <pageSetup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Q111"/>
  <sheetViews>
    <sheetView zoomScale="70" zoomScaleNormal="70" workbookViewId="0">
      <selection activeCell="D6" sqref="D6"/>
    </sheetView>
  </sheetViews>
  <sheetFormatPr defaultColWidth="0" defaultRowHeight="14.25" zeroHeight="1" x14ac:dyDescent="0.2"/>
  <cols>
    <col min="1" max="1" width="6" style="88" bestFit="1" customWidth="1"/>
    <col min="2" max="2" width="25.5703125" style="105" bestFit="1" customWidth="1"/>
    <col min="3" max="3" width="12.7109375" style="105" customWidth="1"/>
    <col min="4" max="4" width="27.85546875" style="105" customWidth="1"/>
    <col min="5" max="5" width="37.85546875" style="20" customWidth="1"/>
    <col min="6" max="6" width="20.7109375" style="81" customWidth="1"/>
    <col min="7" max="11" width="20.7109375" style="79" customWidth="1"/>
    <col min="12" max="12" width="20.7109375" style="81" customWidth="1"/>
    <col min="13" max="13" width="28.140625" style="91" customWidth="1"/>
    <col min="14" max="14" width="1.85546875" style="79" customWidth="1"/>
    <col min="15" max="17" width="0" style="20" hidden="1" customWidth="1"/>
    <col min="18" max="16384" width="8.85546875" style="20" hidden="1"/>
  </cols>
  <sheetData>
    <row r="1" spans="1:14" s="79" customFormat="1" ht="39" customHeight="1" x14ac:dyDescent="0.2">
      <c r="B1" s="80"/>
      <c r="G1" s="81"/>
      <c r="H1" s="81"/>
      <c r="I1" s="81"/>
      <c r="J1" s="81"/>
    </row>
    <row r="2" spans="1:14" s="58" customFormat="1" ht="41.25" customHeight="1" x14ac:dyDescent="0.45">
      <c r="A2" s="127"/>
      <c r="B2" s="163"/>
      <c r="C2" s="59"/>
      <c r="D2" s="59"/>
      <c r="E2" s="265" t="str">
        <f>"Service Unit Expenses " &amp; 'START HERE'!C7 &amp; " - " &amp; 'START HERE'!C8 &amp; ""</f>
        <v xml:space="preserve">Service Unit Expenses  - </v>
      </c>
      <c r="F2" s="265"/>
      <c r="G2" s="265"/>
      <c r="H2" s="265"/>
      <c r="I2" s="265"/>
      <c r="J2" s="265"/>
      <c r="K2" s="128"/>
      <c r="L2" s="109" t="s">
        <v>28</v>
      </c>
      <c r="M2" s="129">
        <f>'INCOME (A+B=C)'!J2</f>
        <v>0</v>
      </c>
    </row>
    <row r="3" spans="1:14" s="79" customFormat="1" ht="14.25" customHeight="1" thickBot="1" x14ac:dyDescent="0.4">
      <c r="A3" s="88"/>
      <c r="B3" s="80"/>
      <c r="C3" s="80"/>
      <c r="D3" s="80"/>
      <c r="E3" s="112"/>
      <c r="F3" s="112"/>
      <c r="G3" s="112"/>
      <c r="H3" s="112"/>
      <c r="I3" s="112"/>
      <c r="J3" s="112"/>
      <c r="K3" s="112"/>
      <c r="L3" s="112"/>
      <c r="M3" s="113"/>
    </row>
    <row r="4" spans="1:14" s="116" customFormat="1" ht="229.5" customHeight="1" thickBot="1" x14ac:dyDescent="0.35">
      <c r="A4" s="86"/>
      <c r="B4" s="252" t="s">
        <v>29</v>
      </c>
      <c r="C4" s="253" t="s">
        <v>40</v>
      </c>
      <c r="D4" s="254" t="s">
        <v>41</v>
      </c>
      <c r="E4" s="255" t="s">
        <v>31</v>
      </c>
      <c r="F4" s="235" t="s">
        <v>42</v>
      </c>
      <c r="G4" s="246" t="s">
        <v>43</v>
      </c>
      <c r="H4" s="247" t="s">
        <v>44</v>
      </c>
      <c r="I4" s="248" t="s">
        <v>45</v>
      </c>
      <c r="J4" s="249" t="s">
        <v>46</v>
      </c>
      <c r="K4" s="250" t="s">
        <v>47</v>
      </c>
      <c r="L4" s="251" t="s">
        <v>48</v>
      </c>
      <c r="M4" s="114"/>
      <c r="N4" s="115"/>
    </row>
    <row r="5" spans="1:14" s="120" customFormat="1" ht="24.75" customHeight="1" x14ac:dyDescent="0.25">
      <c r="A5" s="117">
        <v>1</v>
      </c>
      <c r="B5" s="225"/>
      <c r="C5" s="239"/>
      <c r="D5" s="239"/>
      <c r="E5" s="240"/>
      <c r="F5" s="140"/>
      <c r="G5" s="241"/>
      <c r="H5" s="242"/>
      <c r="I5" s="243"/>
      <c r="J5" s="229"/>
      <c r="K5" s="244"/>
      <c r="L5" s="245"/>
      <c r="M5" s="118"/>
      <c r="N5" s="119"/>
    </row>
    <row r="6" spans="1:14" s="120" customFormat="1" ht="24.75" customHeight="1" x14ac:dyDescent="0.25">
      <c r="A6" s="117">
        <v>2</v>
      </c>
      <c r="B6" s="89"/>
      <c r="C6" s="30"/>
      <c r="D6" s="30"/>
      <c r="E6" s="31"/>
      <c r="F6" s="141"/>
      <c r="G6" s="139"/>
      <c r="H6" s="143"/>
      <c r="I6" s="145"/>
      <c r="J6" s="147"/>
      <c r="K6" s="149"/>
      <c r="L6" s="151"/>
      <c r="M6" s="118"/>
      <c r="N6" s="119"/>
    </row>
    <row r="7" spans="1:14" s="120" customFormat="1" ht="24.75" customHeight="1" x14ac:dyDescent="0.25">
      <c r="A7" s="117">
        <v>3</v>
      </c>
      <c r="B7" s="89"/>
      <c r="C7" s="30"/>
      <c r="D7" s="30"/>
      <c r="E7" s="31"/>
      <c r="F7" s="141"/>
      <c r="G7" s="139"/>
      <c r="H7" s="143"/>
      <c r="I7" s="145"/>
      <c r="J7" s="147"/>
      <c r="K7" s="149"/>
      <c r="L7" s="151"/>
      <c r="M7" s="118"/>
      <c r="N7" s="119"/>
    </row>
    <row r="8" spans="1:14" s="120" customFormat="1" ht="24.75" customHeight="1" x14ac:dyDescent="0.25">
      <c r="A8" s="117">
        <v>4</v>
      </c>
      <c r="B8" s="89"/>
      <c r="C8" s="30"/>
      <c r="D8" s="30"/>
      <c r="E8" s="31"/>
      <c r="F8" s="141"/>
      <c r="G8" s="139"/>
      <c r="H8" s="143"/>
      <c r="I8" s="145"/>
      <c r="J8" s="147"/>
      <c r="K8" s="149"/>
      <c r="L8" s="151"/>
      <c r="M8" s="118"/>
      <c r="N8" s="119"/>
    </row>
    <row r="9" spans="1:14" s="120" customFormat="1" ht="24.75" customHeight="1" x14ac:dyDescent="0.25">
      <c r="A9" s="117">
        <v>5</v>
      </c>
      <c r="B9" s="89"/>
      <c r="C9" s="30"/>
      <c r="D9" s="30"/>
      <c r="E9" s="31"/>
      <c r="F9" s="141"/>
      <c r="G9" s="139"/>
      <c r="H9" s="143"/>
      <c r="I9" s="145"/>
      <c r="J9" s="147"/>
      <c r="K9" s="149"/>
      <c r="L9" s="151"/>
      <c r="M9" s="118"/>
      <c r="N9" s="119"/>
    </row>
    <row r="10" spans="1:14" s="120" customFormat="1" ht="24.75" customHeight="1" x14ac:dyDescent="0.25">
      <c r="A10" s="117">
        <v>6</v>
      </c>
      <c r="B10" s="89"/>
      <c r="C10" s="30"/>
      <c r="D10" s="30"/>
      <c r="E10" s="31"/>
      <c r="F10" s="141"/>
      <c r="G10" s="139"/>
      <c r="H10" s="143"/>
      <c r="I10" s="145"/>
      <c r="J10" s="147"/>
      <c r="K10" s="149"/>
      <c r="L10" s="151"/>
      <c r="M10" s="118"/>
      <c r="N10" s="119"/>
    </row>
    <row r="11" spans="1:14" s="120" customFormat="1" ht="24.75" customHeight="1" x14ac:dyDescent="0.25">
      <c r="A11" s="117">
        <v>7</v>
      </c>
      <c r="B11" s="89"/>
      <c r="C11" s="30"/>
      <c r="D11" s="30"/>
      <c r="E11" s="31"/>
      <c r="F11" s="141"/>
      <c r="G11" s="139"/>
      <c r="H11" s="143"/>
      <c r="I11" s="145"/>
      <c r="J11" s="147"/>
      <c r="K11" s="149"/>
      <c r="L11" s="151"/>
      <c r="M11" s="118"/>
      <c r="N11" s="119"/>
    </row>
    <row r="12" spans="1:14" s="120" customFormat="1" ht="24.75" customHeight="1" x14ac:dyDescent="0.25">
      <c r="A12" s="117">
        <v>8</v>
      </c>
      <c r="B12" s="89"/>
      <c r="C12" s="30"/>
      <c r="D12" s="30"/>
      <c r="E12" s="31"/>
      <c r="F12" s="141"/>
      <c r="G12" s="139"/>
      <c r="H12" s="143"/>
      <c r="I12" s="145"/>
      <c r="J12" s="147"/>
      <c r="K12" s="149"/>
      <c r="L12" s="151"/>
      <c r="M12" s="118"/>
      <c r="N12" s="119"/>
    </row>
    <row r="13" spans="1:14" s="120" customFormat="1" ht="24.75" customHeight="1" x14ac:dyDescent="0.25">
      <c r="A13" s="117">
        <v>9</v>
      </c>
      <c r="B13" s="89"/>
      <c r="C13" s="30"/>
      <c r="D13" s="30"/>
      <c r="E13" s="31"/>
      <c r="F13" s="141"/>
      <c r="G13" s="139"/>
      <c r="H13" s="143"/>
      <c r="I13" s="145"/>
      <c r="J13" s="147"/>
      <c r="K13" s="149"/>
      <c r="L13" s="151"/>
      <c r="M13" s="118"/>
      <c r="N13" s="119"/>
    </row>
    <row r="14" spans="1:14" s="120" customFormat="1" ht="24.75" customHeight="1" x14ac:dyDescent="0.25">
      <c r="A14" s="117">
        <v>10</v>
      </c>
      <c r="B14" s="89"/>
      <c r="C14" s="30"/>
      <c r="D14" s="30"/>
      <c r="E14" s="31"/>
      <c r="F14" s="141"/>
      <c r="G14" s="139"/>
      <c r="H14" s="143"/>
      <c r="I14" s="145"/>
      <c r="J14" s="147"/>
      <c r="K14" s="149"/>
      <c r="L14" s="151"/>
      <c r="M14" s="118"/>
      <c r="N14" s="119"/>
    </row>
    <row r="15" spans="1:14" s="120" customFormat="1" ht="24.75" customHeight="1" x14ac:dyDescent="0.25">
      <c r="A15" s="117">
        <v>11</v>
      </c>
      <c r="B15" s="89"/>
      <c r="C15" s="32"/>
      <c r="D15" s="32"/>
      <c r="E15" s="33"/>
      <c r="F15" s="142"/>
      <c r="G15" s="139"/>
      <c r="H15" s="143"/>
      <c r="I15" s="145"/>
      <c r="J15" s="147"/>
      <c r="K15" s="149"/>
      <c r="L15" s="151"/>
      <c r="M15" s="118"/>
      <c r="N15" s="119"/>
    </row>
    <row r="16" spans="1:14" s="120" customFormat="1" ht="24.75" customHeight="1" x14ac:dyDescent="0.25">
      <c r="A16" s="117">
        <v>12</v>
      </c>
      <c r="B16" s="89"/>
      <c r="C16" s="32"/>
      <c r="D16" s="32"/>
      <c r="E16" s="33"/>
      <c r="F16" s="142"/>
      <c r="G16" s="139"/>
      <c r="H16" s="143"/>
      <c r="I16" s="145"/>
      <c r="J16" s="147"/>
      <c r="K16" s="149"/>
      <c r="L16" s="151"/>
      <c r="M16" s="118"/>
      <c r="N16" s="119"/>
    </row>
    <row r="17" spans="1:14" s="120" customFormat="1" ht="24.75" customHeight="1" x14ac:dyDescent="0.25">
      <c r="A17" s="117">
        <v>13</v>
      </c>
      <c r="B17" s="34"/>
      <c r="C17" s="32"/>
      <c r="D17" s="32"/>
      <c r="E17" s="33"/>
      <c r="F17" s="142"/>
      <c r="G17" s="139"/>
      <c r="H17" s="143"/>
      <c r="I17" s="145"/>
      <c r="J17" s="147"/>
      <c r="K17" s="149"/>
      <c r="L17" s="151"/>
      <c r="M17" s="118"/>
      <c r="N17" s="119"/>
    </row>
    <row r="18" spans="1:14" s="120" customFormat="1" ht="24.75" customHeight="1" x14ac:dyDescent="0.25">
      <c r="A18" s="117">
        <v>14</v>
      </c>
      <c r="B18" s="34"/>
      <c r="C18" s="32"/>
      <c r="D18" s="32"/>
      <c r="E18" s="33"/>
      <c r="F18" s="142"/>
      <c r="G18" s="139"/>
      <c r="H18" s="143"/>
      <c r="I18" s="145"/>
      <c r="J18" s="147"/>
      <c r="K18" s="149"/>
      <c r="L18" s="151"/>
      <c r="M18" s="118"/>
      <c r="N18" s="119"/>
    </row>
    <row r="19" spans="1:14" s="120" customFormat="1" ht="24.75" customHeight="1" x14ac:dyDescent="0.25">
      <c r="A19" s="117">
        <v>15</v>
      </c>
      <c r="B19" s="34"/>
      <c r="C19" s="32"/>
      <c r="D19" s="32"/>
      <c r="E19" s="33"/>
      <c r="F19" s="142"/>
      <c r="G19" s="139"/>
      <c r="H19" s="143"/>
      <c r="I19" s="145"/>
      <c r="J19" s="147"/>
      <c r="K19" s="149"/>
      <c r="L19" s="151"/>
      <c r="M19" s="118"/>
      <c r="N19" s="119"/>
    </row>
    <row r="20" spans="1:14" s="120" customFormat="1" ht="24.75" customHeight="1" x14ac:dyDescent="0.25">
      <c r="A20" s="117">
        <v>16</v>
      </c>
      <c r="B20" s="34"/>
      <c r="C20" s="32"/>
      <c r="D20" s="32"/>
      <c r="E20" s="33"/>
      <c r="F20" s="142"/>
      <c r="G20" s="139"/>
      <c r="H20" s="143"/>
      <c r="I20" s="145"/>
      <c r="J20" s="147"/>
      <c r="K20" s="149"/>
      <c r="L20" s="151"/>
      <c r="M20" s="118"/>
      <c r="N20" s="119"/>
    </row>
    <row r="21" spans="1:14" s="120" customFormat="1" ht="24.75" customHeight="1" x14ac:dyDescent="0.25">
      <c r="A21" s="117">
        <v>17</v>
      </c>
      <c r="B21" s="34"/>
      <c r="C21" s="32"/>
      <c r="D21" s="32"/>
      <c r="E21" s="33"/>
      <c r="F21" s="142"/>
      <c r="G21" s="139"/>
      <c r="H21" s="143"/>
      <c r="I21" s="145"/>
      <c r="J21" s="147"/>
      <c r="K21" s="149"/>
      <c r="L21" s="151"/>
      <c r="M21" s="118"/>
      <c r="N21" s="119"/>
    </row>
    <row r="22" spans="1:14" s="120" customFormat="1" ht="24.75" customHeight="1" x14ac:dyDescent="0.25">
      <c r="A22" s="117">
        <v>18</v>
      </c>
      <c r="B22" s="34"/>
      <c r="C22" s="32"/>
      <c r="D22" s="32"/>
      <c r="E22" s="33"/>
      <c r="F22" s="142"/>
      <c r="G22" s="139"/>
      <c r="H22" s="143"/>
      <c r="I22" s="145"/>
      <c r="J22" s="147"/>
      <c r="K22" s="149"/>
      <c r="L22" s="151"/>
      <c r="M22" s="118"/>
      <c r="N22" s="119"/>
    </row>
    <row r="23" spans="1:14" s="120" customFormat="1" ht="24.75" customHeight="1" x14ac:dyDescent="0.25">
      <c r="A23" s="117">
        <v>19</v>
      </c>
      <c r="B23" s="34"/>
      <c r="C23" s="32"/>
      <c r="D23" s="32"/>
      <c r="E23" s="33"/>
      <c r="F23" s="142"/>
      <c r="G23" s="139"/>
      <c r="H23" s="143"/>
      <c r="I23" s="145"/>
      <c r="J23" s="147"/>
      <c r="K23" s="149"/>
      <c r="L23" s="151"/>
      <c r="M23" s="118"/>
      <c r="N23" s="119"/>
    </row>
    <row r="24" spans="1:14" s="120" customFormat="1" ht="24.75" customHeight="1" x14ac:dyDescent="0.25">
      <c r="A24" s="117">
        <v>20</v>
      </c>
      <c r="B24" s="34"/>
      <c r="C24" s="32"/>
      <c r="D24" s="32"/>
      <c r="E24" s="33"/>
      <c r="F24" s="142"/>
      <c r="G24" s="139"/>
      <c r="H24" s="143"/>
      <c r="I24" s="145"/>
      <c r="J24" s="147"/>
      <c r="K24" s="149"/>
      <c r="L24" s="151"/>
      <c r="M24" s="118"/>
      <c r="N24" s="119"/>
    </row>
    <row r="25" spans="1:14" s="120" customFormat="1" ht="24.75" customHeight="1" x14ac:dyDescent="0.25">
      <c r="A25" s="117">
        <v>21</v>
      </c>
      <c r="B25" s="34"/>
      <c r="C25" s="32"/>
      <c r="D25" s="32"/>
      <c r="E25" s="33"/>
      <c r="F25" s="142"/>
      <c r="G25" s="139"/>
      <c r="H25" s="143"/>
      <c r="I25" s="145"/>
      <c r="J25" s="147"/>
      <c r="K25" s="149"/>
      <c r="L25" s="151"/>
      <c r="M25" s="118"/>
      <c r="N25" s="119"/>
    </row>
    <row r="26" spans="1:14" s="120" customFormat="1" ht="24.75" customHeight="1" x14ac:dyDescent="0.25">
      <c r="A26" s="117">
        <v>22</v>
      </c>
      <c r="B26" s="34"/>
      <c r="C26" s="32"/>
      <c r="D26" s="32"/>
      <c r="E26" s="33"/>
      <c r="F26" s="142"/>
      <c r="G26" s="139"/>
      <c r="H26" s="143"/>
      <c r="I26" s="145"/>
      <c r="J26" s="147"/>
      <c r="K26" s="149"/>
      <c r="L26" s="151"/>
      <c r="M26" s="118"/>
      <c r="N26" s="119"/>
    </row>
    <row r="27" spans="1:14" s="120" customFormat="1" ht="24.75" customHeight="1" x14ac:dyDescent="0.25">
      <c r="A27" s="117">
        <v>23</v>
      </c>
      <c r="B27" s="73"/>
      <c r="C27" s="32"/>
      <c r="D27" s="32"/>
      <c r="E27" s="33"/>
      <c r="F27" s="142"/>
      <c r="G27" s="139"/>
      <c r="H27" s="143"/>
      <c r="I27" s="145"/>
      <c r="J27" s="147"/>
      <c r="K27" s="149"/>
      <c r="L27" s="151"/>
      <c r="M27" s="118"/>
      <c r="N27" s="119"/>
    </row>
    <row r="28" spans="1:14" s="120" customFormat="1" ht="24.75" customHeight="1" x14ac:dyDescent="0.25">
      <c r="A28" s="117">
        <v>24</v>
      </c>
      <c r="B28" s="73"/>
      <c r="C28" s="32"/>
      <c r="D28" s="32"/>
      <c r="E28" s="33"/>
      <c r="F28" s="142"/>
      <c r="G28" s="139"/>
      <c r="H28" s="143"/>
      <c r="I28" s="145"/>
      <c r="J28" s="147"/>
      <c r="K28" s="149"/>
      <c r="L28" s="151"/>
      <c r="M28" s="118"/>
      <c r="N28" s="119"/>
    </row>
    <row r="29" spans="1:14" s="120" customFormat="1" ht="24.75" customHeight="1" x14ac:dyDescent="0.25">
      <c r="A29" s="117">
        <v>25</v>
      </c>
      <c r="B29" s="34"/>
      <c r="C29" s="32"/>
      <c r="D29" s="32"/>
      <c r="E29" s="33"/>
      <c r="F29" s="142"/>
      <c r="G29" s="139"/>
      <c r="H29" s="143"/>
      <c r="I29" s="145"/>
      <c r="J29" s="147"/>
      <c r="K29" s="149"/>
      <c r="L29" s="151"/>
      <c r="M29" s="118"/>
      <c r="N29" s="119"/>
    </row>
    <row r="30" spans="1:14" s="120" customFormat="1" ht="24.75" customHeight="1" x14ac:dyDescent="0.25">
      <c r="A30" s="117">
        <v>26</v>
      </c>
      <c r="B30" s="34"/>
      <c r="C30" s="32"/>
      <c r="D30" s="32"/>
      <c r="E30" s="33"/>
      <c r="F30" s="142"/>
      <c r="G30" s="139"/>
      <c r="H30" s="143"/>
      <c r="I30" s="145"/>
      <c r="J30" s="147"/>
      <c r="K30" s="149"/>
      <c r="L30" s="151"/>
      <c r="M30" s="118"/>
      <c r="N30" s="119"/>
    </row>
    <row r="31" spans="1:14" s="120" customFormat="1" ht="24.75" customHeight="1" x14ac:dyDescent="0.25">
      <c r="A31" s="117">
        <v>27</v>
      </c>
      <c r="B31" s="34"/>
      <c r="C31" s="32"/>
      <c r="D31" s="32"/>
      <c r="E31" s="33"/>
      <c r="F31" s="142"/>
      <c r="G31" s="139"/>
      <c r="H31" s="143"/>
      <c r="I31" s="145"/>
      <c r="J31" s="147"/>
      <c r="K31" s="149"/>
      <c r="L31" s="151"/>
      <c r="M31" s="118"/>
      <c r="N31" s="119"/>
    </row>
    <row r="32" spans="1:14" s="120" customFormat="1" ht="24.75" customHeight="1" x14ac:dyDescent="0.25">
      <c r="A32" s="117">
        <v>28</v>
      </c>
      <c r="B32" s="34"/>
      <c r="C32" s="32"/>
      <c r="D32" s="32"/>
      <c r="E32" s="33"/>
      <c r="F32" s="142"/>
      <c r="G32" s="139"/>
      <c r="H32" s="143"/>
      <c r="I32" s="145"/>
      <c r="J32" s="147"/>
      <c r="K32" s="149"/>
      <c r="L32" s="151"/>
      <c r="M32" s="118"/>
      <c r="N32" s="119"/>
    </row>
    <row r="33" spans="1:14" s="120" customFormat="1" ht="24.75" customHeight="1" x14ac:dyDescent="0.25">
      <c r="A33" s="117">
        <v>29</v>
      </c>
      <c r="B33" s="34"/>
      <c r="C33" s="32"/>
      <c r="D33" s="32"/>
      <c r="E33" s="33"/>
      <c r="F33" s="142"/>
      <c r="G33" s="139"/>
      <c r="H33" s="143"/>
      <c r="I33" s="145"/>
      <c r="J33" s="147"/>
      <c r="K33" s="149"/>
      <c r="L33" s="151"/>
      <c r="M33" s="118"/>
      <c r="N33" s="119"/>
    </row>
    <row r="34" spans="1:14" s="120" customFormat="1" ht="24.75" customHeight="1" x14ac:dyDescent="0.25">
      <c r="A34" s="117">
        <v>30</v>
      </c>
      <c r="B34" s="34"/>
      <c r="C34" s="32"/>
      <c r="D34" s="32"/>
      <c r="E34" s="33"/>
      <c r="F34" s="142"/>
      <c r="G34" s="139"/>
      <c r="H34" s="143"/>
      <c r="I34" s="145"/>
      <c r="J34" s="147"/>
      <c r="K34" s="149"/>
      <c r="L34" s="151"/>
      <c r="M34" s="118"/>
      <c r="N34" s="119"/>
    </row>
    <row r="35" spans="1:14" s="120" customFormat="1" ht="24.75" customHeight="1" x14ac:dyDescent="0.25">
      <c r="A35" s="117">
        <v>31</v>
      </c>
      <c r="B35" s="34"/>
      <c r="C35" s="32"/>
      <c r="D35" s="32"/>
      <c r="E35" s="33"/>
      <c r="F35" s="142"/>
      <c r="G35" s="139"/>
      <c r="H35" s="143"/>
      <c r="I35" s="145"/>
      <c r="J35" s="147"/>
      <c r="K35" s="149"/>
      <c r="L35" s="151"/>
      <c r="M35" s="118"/>
      <c r="N35" s="119"/>
    </row>
    <row r="36" spans="1:14" s="120" customFormat="1" ht="24.75" customHeight="1" x14ac:dyDescent="0.25">
      <c r="A36" s="117">
        <v>32</v>
      </c>
      <c r="B36" s="34"/>
      <c r="C36" s="32"/>
      <c r="D36" s="32"/>
      <c r="E36" s="33"/>
      <c r="F36" s="142"/>
      <c r="G36" s="139"/>
      <c r="H36" s="143"/>
      <c r="I36" s="145"/>
      <c r="J36" s="147"/>
      <c r="K36" s="149"/>
      <c r="L36" s="151"/>
      <c r="M36" s="118"/>
      <c r="N36" s="119"/>
    </row>
    <row r="37" spans="1:14" s="120" customFormat="1" ht="24.75" customHeight="1" x14ac:dyDescent="0.25">
      <c r="A37" s="117">
        <v>33</v>
      </c>
      <c r="B37" s="34"/>
      <c r="C37" s="32"/>
      <c r="D37" s="32"/>
      <c r="E37" s="33"/>
      <c r="F37" s="142"/>
      <c r="G37" s="139"/>
      <c r="H37" s="143"/>
      <c r="I37" s="145"/>
      <c r="J37" s="147"/>
      <c r="K37" s="149"/>
      <c r="L37" s="151"/>
      <c r="M37" s="118"/>
      <c r="N37" s="119"/>
    </row>
    <row r="38" spans="1:14" s="120" customFormat="1" ht="24.75" customHeight="1" x14ac:dyDescent="0.25">
      <c r="A38" s="117">
        <v>34</v>
      </c>
      <c r="B38" s="34"/>
      <c r="C38" s="32"/>
      <c r="D38" s="32"/>
      <c r="E38" s="33"/>
      <c r="F38" s="142"/>
      <c r="G38" s="139"/>
      <c r="H38" s="143"/>
      <c r="I38" s="145"/>
      <c r="J38" s="147"/>
      <c r="K38" s="149"/>
      <c r="L38" s="151"/>
      <c r="M38" s="118"/>
      <c r="N38" s="119"/>
    </row>
    <row r="39" spans="1:14" s="120" customFormat="1" ht="24.75" customHeight="1" x14ac:dyDescent="0.25">
      <c r="A39" s="117">
        <v>35</v>
      </c>
      <c r="B39" s="34"/>
      <c r="C39" s="32"/>
      <c r="D39" s="32"/>
      <c r="E39" s="33"/>
      <c r="F39" s="142"/>
      <c r="G39" s="139"/>
      <c r="H39" s="143"/>
      <c r="I39" s="145"/>
      <c r="J39" s="147"/>
      <c r="K39" s="149"/>
      <c r="L39" s="151"/>
      <c r="M39" s="118"/>
      <c r="N39" s="119"/>
    </row>
    <row r="40" spans="1:14" s="120" customFormat="1" ht="24.75" customHeight="1" x14ac:dyDescent="0.25">
      <c r="A40" s="117">
        <v>36</v>
      </c>
      <c r="B40" s="34"/>
      <c r="C40" s="32"/>
      <c r="D40" s="32"/>
      <c r="E40" s="33"/>
      <c r="F40" s="142"/>
      <c r="G40" s="139"/>
      <c r="H40" s="143"/>
      <c r="I40" s="145"/>
      <c r="J40" s="147"/>
      <c r="K40" s="149"/>
      <c r="L40" s="151"/>
      <c r="M40" s="118"/>
      <c r="N40" s="119"/>
    </row>
    <row r="41" spans="1:14" s="120" customFormat="1" ht="24.75" customHeight="1" x14ac:dyDescent="0.25">
      <c r="A41" s="117">
        <v>37</v>
      </c>
      <c r="B41" s="34"/>
      <c r="C41" s="32"/>
      <c r="D41" s="32"/>
      <c r="E41" s="33"/>
      <c r="F41" s="142"/>
      <c r="G41" s="139"/>
      <c r="H41" s="143"/>
      <c r="I41" s="145"/>
      <c r="J41" s="147"/>
      <c r="K41" s="149"/>
      <c r="L41" s="151"/>
      <c r="M41" s="118"/>
      <c r="N41" s="119"/>
    </row>
    <row r="42" spans="1:14" s="120" customFormat="1" ht="24.75" customHeight="1" x14ac:dyDescent="0.25">
      <c r="A42" s="117">
        <v>38</v>
      </c>
      <c r="B42" s="34"/>
      <c r="C42" s="32"/>
      <c r="D42" s="32"/>
      <c r="E42" s="33"/>
      <c r="F42" s="142"/>
      <c r="G42" s="139"/>
      <c r="H42" s="143"/>
      <c r="I42" s="145"/>
      <c r="J42" s="147"/>
      <c r="K42" s="149"/>
      <c r="L42" s="151"/>
      <c r="M42" s="118"/>
      <c r="N42" s="119"/>
    </row>
    <row r="43" spans="1:14" s="120" customFormat="1" ht="24.75" customHeight="1" x14ac:dyDescent="0.25">
      <c r="A43" s="117">
        <v>39</v>
      </c>
      <c r="B43" s="34"/>
      <c r="C43" s="32"/>
      <c r="D43" s="32"/>
      <c r="E43" s="33"/>
      <c r="F43" s="142"/>
      <c r="G43" s="139"/>
      <c r="H43" s="143"/>
      <c r="I43" s="145"/>
      <c r="J43" s="147"/>
      <c r="K43" s="149"/>
      <c r="L43" s="151"/>
      <c r="M43" s="118"/>
      <c r="N43" s="119"/>
    </row>
    <row r="44" spans="1:14" s="120" customFormat="1" ht="24.75" customHeight="1" x14ac:dyDescent="0.25">
      <c r="A44" s="117">
        <v>40</v>
      </c>
      <c r="B44" s="34"/>
      <c r="C44" s="32"/>
      <c r="D44" s="32"/>
      <c r="E44" s="33"/>
      <c r="F44" s="142"/>
      <c r="G44" s="139"/>
      <c r="H44" s="143"/>
      <c r="I44" s="145"/>
      <c r="J44" s="147"/>
      <c r="K44" s="149"/>
      <c r="L44" s="151"/>
      <c r="M44" s="118"/>
      <c r="N44" s="119"/>
    </row>
    <row r="45" spans="1:14" s="120" customFormat="1" ht="24.75" customHeight="1" x14ac:dyDescent="0.25">
      <c r="A45" s="117">
        <v>41</v>
      </c>
      <c r="B45" s="34"/>
      <c r="C45" s="32"/>
      <c r="D45" s="32"/>
      <c r="E45" s="33"/>
      <c r="F45" s="142"/>
      <c r="G45" s="139"/>
      <c r="H45" s="143"/>
      <c r="I45" s="145"/>
      <c r="J45" s="147"/>
      <c r="K45" s="149"/>
      <c r="L45" s="151"/>
      <c r="M45" s="118"/>
      <c r="N45" s="119"/>
    </row>
    <row r="46" spans="1:14" s="120" customFormat="1" ht="24.75" customHeight="1" x14ac:dyDescent="0.25">
      <c r="A46" s="117">
        <v>42</v>
      </c>
      <c r="B46" s="34"/>
      <c r="C46" s="32"/>
      <c r="D46" s="32"/>
      <c r="E46" s="33"/>
      <c r="F46" s="142"/>
      <c r="G46" s="139"/>
      <c r="H46" s="143"/>
      <c r="I46" s="145"/>
      <c r="J46" s="147"/>
      <c r="K46" s="149"/>
      <c r="L46" s="151"/>
      <c r="M46" s="118"/>
      <c r="N46" s="119"/>
    </row>
    <row r="47" spans="1:14" s="120" customFormat="1" ht="24.75" customHeight="1" x14ac:dyDescent="0.25">
      <c r="A47" s="117">
        <v>43</v>
      </c>
      <c r="B47" s="34"/>
      <c r="C47" s="32"/>
      <c r="D47" s="32"/>
      <c r="E47" s="33"/>
      <c r="F47" s="142"/>
      <c r="G47" s="139"/>
      <c r="H47" s="143"/>
      <c r="I47" s="145"/>
      <c r="J47" s="147"/>
      <c r="K47" s="149"/>
      <c r="L47" s="151"/>
      <c r="M47" s="118"/>
      <c r="N47" s="119"/>
    </row>
    <row r="48" spans="1:14" s="120" customFormat="1" ht="24.75" customHeight="1" x14ac:dyDescent="0.25">
      <c r="A48" s="117">
        <v>44</v>
      </c>
      <c r="B48" s="34"/>
      <c r="C48" s="32"/>
      <c r="D48" s="32"/>
      <c r="E48" s="33"/>
      <c r="F48" s="142"/>
      <c r="G48" s="139"/>
      <c r="H48" s="143"/>
      <c r="I48" s="145"/>
      <c r="J48" s="147"/>
      <c r="K48" s="149"/>
      <c r="L48" s="151"/>
      <c r="M48" s="118"/>
      <c r="N48" s="119"/>
    </row>
    <row r="49" spans="1:14" s="120" customFormat="1" ht="24.75" customHeight="1" x14ac:dyDescent="0.25">
      <c r="A49" s="117">
        <v>45</v>
      </c>
      <c r="B49" s="34"/>
      <c r="C49" s="32"/>
      <c r="D49" s="32"/>
      <c r="E49" s="33"/>
      <c r="F49" s="142"/>
      <c r="G49" s="139"/>
      <c r="H49" s="143"/>
      <c r="I49" s="145"/>
      <c r="J49" s="147"/>
      <c r="K49" s="149"/>
      <c r="L49" s="151"/>
      <c r="M49" s="118"/>
      <c r="N49" s="119"/>
    </row>
    <row r="50" spans="1:14" s="120" customFormat="1" ht="24.75" customHeight="1" x14ac:dyDescent="0.25">
      <c r="A50" s="117">
        <v>46</v>
      </c>
      <c r="B50" s="34"/>
      <c r="C50" s="32"/>
      <c r="D50" s="32"/>
      <c r="E50" s="33"/>
      <c r="F50" s="142"/>
      <c r="G50" s="139"/>
      <c r="H50" s="143"/>
      <c r="I50" s="145"/>
      <c r="J50" s="147"/>
      <c r="K50" s="149"/>
      <c r="L50" s="151"/>
      <c r="M50" s="118"/>
      <c r="N50" s="119"/>
    </row>
    <row r="51" spans="1:14" s="120" customFormat="1" ht="24.75" customHeight="1" x14ac:dyDescent="0.25">
      <c r="A51" s="117">
        <v>47</v>
      </c>
      <c r="B51" s="34"/>
      <c r="C51" s="32"/>
      <c r="D51" s="32"/>
      <c r="E51" s="33"/>
      <c r="F51" s="142"/>
      <c r="G51" s="139"/>
      <c r="H51" s="143"/>
      <c r="I51" s="145"/>
      <c r="J51" s="147"/>
      <c r="K51" s="149"/>
      <c r="L51" s="151"/>
      <c r="M51" s="118"/>
      <c r="N51" s="119"/>
    </row>
    <row r="52" spans="1:14" s="120" customFormat="1" ht="24.75" customHeight="1" x14ac:dyDescent="0.25">
      <c r="A52" s="117">
        <v>48</v>
      </c>
      <c r="B52" s="34"/>
      <c r="C52" s="32"/>
      <c r="D52" s="32"/>
      <c r="E52" s="33"/>
      <c r="F52" s="142"/>
      <c r="G52" s="139"/>
      <c r="H52" s="143"/>
      <c r="I52" s="145"/>
      <c r="J52" s="147"/>
      <c r="K52" s="149"/>
      <c r="L52" s="151"/>
      <c r="M52" s="118"/>
      <c r="N52" s="119"/>
    </row>
    <row r="53" spans="1:14" s="120" customFormat="1" ht="24.75" customHeight="1" x14ac:dyDescent="0.25">
      <c r="A53" s="117">
        <v>49</v>
      </c>
      <c r="B53" s="34"/>
      <c r="C53" s="32"/>
      <c r="D53" s="32"/>
      <c r="E53" s="33"/>
      <c r="F53" s="142"/>
      <c r="G53" s="139"/>
      <c r="H53" s="143"/>
      <c r="I53" s="145"/>
      <c r="J53" s="147"/>
      <c r="K53" s="149"/>
      <c r="L53" s="151"/>
      <c r="M53" s="118"/>
      <c r="N53" s="119"/>
    </row>
    <row r="54" spans="1:14" s="120" customFormat="1" ht="24.75" customHeight="1" x14ac:dyDescent="0.25">
      <c r="A54" s="117">
        <v>50</v>
      </c>
      <c r="B54" s="34"/>
      <c r="C54" s="32"/>
      <c r="D54" s="32"/>
      <c r="E54" s="33"/>
      <c r="F54" s="142"/>
      <c r="G54" s="139"/>
      <c r="H54" s="143"/>
      <c r="I54" s="145"/>
      <c r="J54" s="147"/>
      <c r="K54" s="149"/>
      <c r="L54" s="151"/>
      <c r="M54" s="118"/>
      <c r="N54" s="119"/>
    </row>
    <row r="55" spans="1:14" s="120" customFormat="1" ht="24.75" customHeight="1" x14ac:dyDescent="0.25">
      <c r="A55" s="117">
        <v>51</v>
      </c>
      <c r="B55" s="34"/>
      <c r="C55" s="32"/>
      <c r="D55" s="32"/>
      <c r="E55" s="33"/>
      <c r="F55" s="142"/>
      <c r="G55" s="139"/>
      <c r="H55" s="143"/>
      <c r="I55" s="145"/>
      <c r="J55" s="147"/>
      <c r="K55" s="149"/>
      <c r="L55" s="151"/>
      <c r="M55" s="118"/>
      <c r="N55" s="119"/>
    </row>
    <row r="56" spans="1:14" s="120" customFormat="1" ht="24.75" customHeight="1" x14ac:dyDescent="0.25">
      <c r="A56" s="117">
        <v>52</v>
      </c>
      <c r="B56" s="34"/>
      <c r="C56" s="32"/>
      <c r="D56" s="32"/>
      <c r="E56" s="33"/>
      <c r="F56" s="142"/>
      <c r="G56" s="139"/>
      <c r="H56" s="143"/>
      <c r="I56" s="145"/>
      <c r="J56" s="147"/>
      <c r="K56" s="149"/>
      <c r="L56" s="151"/>
      <c r="M56" s="118"/>
      <c r="N56" s="119"/>
    </row>
    <row r="57" spans="1:14" s="120" customFormat="1" ht="24.75" customHeight="1" x14ac:dyDescent="0.25">
      <c r="A57" s="117">
        <v>53</v>
      </c>
      <c r="B57" s="34"/>
      <c r="C57" s="32"/>
      <c r="D57" s="32"/>
      <c r="E57" s="33"/>
      <c r="F57" s="142"/>
      <c r="G57" s="139"/>
      <c r="H57" s="143"/>
      <c r="I57" s="145"/>
      <c r="J57" s="147"/>
      <c r="K57" s="149"/>
      <c r="L57" s="151"/>
      <c r="M57" s="118"/>
      <c r="N57" s="119"/>
    </row>
    <row r="58" spans="1:14" s="120" customFormat="1" ht="24.75" customHeight="1" x14ac:dyDescent="0.25">
      <c r="A58" s="117">
        <v>54</v>
      </c>
      <c r="B58" s="34"/>
      <c r="C58" s="32"/>
      <c r="D58" s="32"/>
      <c r="E58" s="33"/>
      <c r="F58" s="142"/>
      <c r="G58" s="139"/>
      <c r="H58" s="143"/>
      <c r="I58" s="145"/>
      <c r="J58" s="147"/>
      <c r="K58" s="149"/>
      <c r="L58" s="151"/>
      <c r="M58" s="118"/>
      <c r="N58" s="119"/>
    </row>
    <row r="59" spans="1:14" s="120" customFormat="1" ht="24.75" customHeight="1" x14ac:dyDescent="0.25">
      <c r="A59" s="117">
        <v>55</v>
      </c>
      <c r="B59" s="34"/>
      <c r="C59" s="32"/>
      <c r="D59" s="32"/>
      <c r="E59" s="33"/>
      <c r="F59" s="142"/>
      <c r="G59" s="139"/>
      <c r="H59" s="143"/>
      <c r="I59" s="145"/>
      <c r="J59" s="147"/>
      <c r="K59" s="149"/>
      <c r="L59" s="151"/>
      <c r="M59" s="118"/>
      <c r="N59" s="119"/>
    </row>
    <row r="60" spans="1:14" s="120" customFormat="1" ht="24.75" customHeight="1" x14ac:dyDescent="0.25">
      <c r="A60" s="117">
        <v>56</v>
      </c>
      <c r="B60" s="34"/>
      <c r="C60" s="32"/>
      <c r="D60" s="32"/>
      <c r="E60" s="33"/>
      <c r="F60" s="142"/>
      <c r="G60" s="139"/>
      <c r="H60" s="143"/>
      <c r="I60" s="145"/>
      <c r="J60" s="147"/>
      <c r="K60" s="149"/>
      <c r="L60" s="151"/>
      <c r="M60" s="118"/>
      <c r="N60" s="119"/>
    </row>
    <row r="61" spans="1:14" s="120" customFormat="1" ht="24.75" customHeight="1" x14ac:dyDescent="0.25">
      <c r="A61" s="117">
        <v>57</v>
      </c>
      <c r="B61" s="34"/>
      <c r="C61" s="32"/>
      <c r="D61" s="32"/>
      <c r="E61" s="33"/>
      <c r="F61" s="142"/>
      <c r="G61" s="139"/>
      <c r="H61" s="143"/>
      <c r="I61" s="145"/>
      <c r="J61" s="147"/>
      <c r="K61" s="149"/>
      <c r="L61" s="151"/>
      <c r="M61" s="118"/>
      <c r="N61" s="119"/>
    </row>
    <row r="62" spans="1:14" s="120" customFormat="1" ht="24.75" customHeight="1" x14ac:dyDescent="0.25">
      <c r="A62" s="117">
        <v>58</v>
      </c>
      <c r="B62" s="34"/>
      <c r="C62" s="32"/>
      <c r="D62" s="32"/>
      <c r="E62" s="33"/>
      <c r="F62" s="142"/>
      <c r="G62" s="139"/>
      <c r="H62" s="143"/>
      <c r="I62" s="145"/>
      <c r="J62" s="147"/>
      <c r="K62" s="149"/>
      <c r="L62" s="151"/>
      <c r="M62" s="118"/>
      <c r="N62" s="119"/>
    </row>
    <row r="63" spans="1:14" s="120" customFormat="1" ht="24.75" customHeight="1" x14ac:dyDescent="0.25">
      <c r="A63" s="117">
        <v>59</v>
      </c>
      <c r="B63" s="34"/>
      <c r="C63" s="32"/>
      <c r="D63" s="32"/>
      <c r="E63" s="33"/>
      <c r="F63" s="142"/>
      <c r="G63" s="139"/>
      <c r="H63" s="143"/>
      <c r="I63" s="145"/>
      <c r="J63" s="147"/>
      <c r="K63" s="149"/>
      <c r="L63" s="151"/>
      <c r="M63" s="118"/>
      <c r="N63" s="119"/>
    </row>
    <row r="64" spans="1:14" s="120" customFormat="1" ht="24.75" customHeight="1" x14ac:dyDescent="0.25">
      <c r="A64" s="117">
        <v>60</v>
      </c>
      <c r="B64" s="34"/>
      <c r="C64" s="32"/>
      <c r="D64" s="32"/>
      <c r="E64" s="33"/>
      <c r="F64" s="142"/>
      <c r="G64" s="139"/>
      <c r="H64" s="143"/>
      <c r="I64" s="145"/>
      <c r="J64" s="147"/>
      <c r="K64" s="149"/>
      <c r="L64" s="151"/>
      <c r="M64" s="118"/>
      <c r="N64" s="119"/>
    </row>
    <row r="65" spans="1:14" s="120" customFormat="1" ht="24.75" customHeight="1" x14ac:dyDescent="0.25">
      <c r="A65" s="117">
        <v>61</v>
      </c>
      <c r="B65" s="34"/>
      <c r="C65" s="32"/>
      <c r="D65" s="32"/>
      <c r="E65" s="33"/>
      <c r="F65" s="142"/>
      <c r="G65" s="139"/>
      <c r="H65" s="143"/>
      <c r="I65" s="145"/>
      <c r="J65" s="147"/>
      <c r="K65" s="149"/>
      <c r="L65" s="151"/>
      <c r="M65" s="118"/>
      <c r="N65" s="119"/>
    </row>
    <row r="66" spans="1:14" s="120" customFormat="1" ht="24.75" customHeight="1" x14ac:dyDescent="0.25">
      <c r="A66" s="117">
        <v>62</v>
      </c>
      <c r="B66" s="73"/>
      <c r="C66" s="32"/>
      <c r="D66" s="32"/>
      <c r="E66" s="33"/>
      <c r="F66" s="142"/>
      <c r="G66" s="139"/>
      <c r="H66" s="143"/>
      <c r="I66" s="145"/>
      <c r="J66" s="147"/>
      <c r="K66" s="149"/>
      <c r="L66" s="151"/>
      <c r="M66" s="118"/>
      <c r="N66" s="119"/>
    </row>
    <row r="67" spans="1:14" s="120" customFormat="1" ht="24.75" customHeight="1" x14ac:dyDescent="0.25">
      <c r="A67" s="117">
        <v>63</v>
      </c>
      <c r="B67" s="73"/>
      <c r="C67" s="32"/>
      <c r="D67" s="32"/>
      <c r="E67" s="33"/>
      <c r="F67" s="142"/>
      <c r="G67" s="139"/>
      <c r="H67" s="143"/>
      <c r="I67" s="145"/>
      <c r="J67" s="147"/>
      <c r="K67" s="149"/>
      <c r="L67" s="151"/>
      <c r="M67" s="118"/>
      <c r="N67" s="119"/>
    </row>
    <row r="68" spans="1:14" s="120" customFormat="1" ht="24.75" customHeight="1" x14ac:dyDescent="0.25">
      <c r="A68" s="117">
        <v>64</v>
      </c>
      <c r="B68" s="34"/>
      <c r="C68" s="32"/>
      <c r="D68" s="32"/>
      <c r="E68" s="33"/>
      <c r="F68" s="142"/>
      <c r="G68" s="139"/>
      <c r="H68" s="143"/>
      <c r="I68" s="145"/>
      <c r="J68" s="147"/>
      <c r="K68" s="149"/>
      <c r="L68" s="151"/>
      <c r="M68" s="118"/>
      <c r="N68" s="119"/>
    </row>
    <row r="69" spans="1:14" s="120" customFormat="1" ht="24.75" customHeight="1" x14ac:dyDescent="0.25">
      <c r="A69" s="117">
        <v>65</v>
      </c>
      <c r="B69" s="34"/>
      <c r="C69" s="32"/>
      <c r="D69" s="32"/>
      <c r="E69" s="33"/>
      <c r="F69" s="142"/>
      <c r="G69" s="139"/>
      <c r="H69" s="143"/>
      <c r="I69" s="145"/>
      <c r="J69" s="147"/>
      <c r="K69" s="149"/>
      <c r="L69" s="151"/>
      <c r="M69" s="118"/>
      <c r="N69" s="119"/>
    </row>
    <row r="70" spans="1:14" s="120" customFormat="1" ht="24.75" customHeight="1" x14ac:dyDescent="0.25">
      <c r="A70" s="117">
        <v>66</v>
      </c>
      <c r="B70" s="34"/>
      <c r="C70" s="32"/>
      <c r="D70" s="32"/>
      <c r="E70" s="33"/>
      <c r="F70" s="142"/>
      <c r="G70" s="139"/>
      <c r="H70" s="143"/>
      <c r="I70" s="145"/>
      <c r="J70" s="147"/>
      <c r="K70" s="149"/>
      <c r="L70" s="151"/>
      <c r="M70" s="118"/>
      <c r="N70" s="119"/>
    </row>
    <row r="71" spans="1:14" s="120" customFormat="1" ht="24.75" customHeight="1" x14ac:dyDescent="0.25">
      <c r="A71" s="117">
        <v>67</v>
      </c>
      <c r="B71" s="34"/>
      <c r="C71" s="32"/>
      <c r="D71" s="32"/>
      <c r="E71" s="33"/>
      <c r="F71" s="142"/>
      <c r="G71" s="139"/>
      <c r="H71" s="143"/>
      <c r="I71" s="145"/>
      <c r="J71" s="147"/>
      <c r="K71" s="149"/>
      <c r="L71" s="151"/>
      <c r="M71" s="118"/>
      <c r="N71" s="119"/>
    </row>
    <row r="72" spans="1:14" s="120" customFormat="1" ht="24.75" customHeight="1" x14ac:dyDescent="0.25">
      <c r="A72" s="117">
        <v>68</v>
      </c>
      <c r="B72" s="34"/>
      <c r="C72" s="32"/>
      <c r="D72" s="32"/>
      <c r="E72" s="33"/>
      <c r="F72" s="142"/>
      <c r="G72" s="139"/>
      <c r="H72" s="143"/>
      <c r="I72" s="145"/>
      <c r="J72" s="147"/>
      <c r="K72" s="149"/>
      <c r="L72" s="151"/>
      <c r="M72" s="118"/>
      <c r="N72" s="119"/>
    </row>
    <row r="73" spans="1:14" s="120" customFormat="1" ht="24.75" customHeight="1" x14ac:dyDescent="0.25">
      <c r="A73" s="117">
        <v>69</v>
      </c>
      <c r="B73" s="34"/>
      <c r="C73" s="32"/>
      <c r="D73" s="32"/>
      <c r="E73" s="33"/>
      <c r="F73" s="142"/>
      <c r="G73" s="139"/>
      <c r="H73" s="143"/>
      <c r="I73" s="145"/>
      <c r="J73" s="147"/>
      <c r="K73" s="149"/>
      <c r="L73" s="151"/>
      <c r="M73" s="118"/>
      <c r="N73" s="119"/>
    </row>
    <row r="74" spans="1:14" s="120" customFormat="1" ht="24.75" customHeight="1" x14ac:dyDescent="0.25">
      <c r="A74" s="117">
        <v>70</v>
      </c>
      <c r="B74" s="34"/>
      <c r="C74" s="32"/>
      <c r="D74" s="32"/>
      <c r="E74" s="33"/>
      <c r="F74" s="142"/>
      <c r="G74" s="139"/>
      <c r="H74" s="143"/>
      <c r="I74" s="145"/>
      <c r="J74" s="147"/>
      <c r="K74" s="149"/>
      <c r="L74" s="151"/>
      <c r="M74" s="118"/>
      <c r="N74" s="119"/>
    </row>
    <row r="75" spans="1:14" s="120" customFormat="1" ht="24.75" customHeight="1" x14ac:dyDescent="0.25">
      <c r="A75" s="117">
        <v>71</v>
      </c>
      <c r="B75" s="34"/>
      <c r="C75" s="32"/>
      <c r="D75" s="32"/>
      <c r="E75" s="33"/>
      <c r="F75" s="142"/>
      <c r="G75" s="139"/>
      <c r="H75" s="143"/>
      <c r="I75" s="145"/>
      <c r="J75" s="147"/>
      <c r="K75" s="149"/>
      <c r="L75" s="151"/>
      <c r="M75" s="118"/>
      <c r="N75" s="119"/>
    </row>
    <row r="76" spans="1:14" s="120" customFormat="1" ht="24.75" customHeight="1" x14ac:dyDescent="0.25">
      <c r="A76" s="117">
        <v>72</v>
      </c>
      <c r="B76" s="34"/>
      <c r="C76" s="32"/>
      <c r="D76" s="32"/>
      <c r="E76" s="33"/>
      <c r="F76" s="142"/>
      <c r="G76" s="139"/>
      <c r="H76" s="143"/>
      <c r="I76" s="145"/>
      <c r="J76" s="147"/>
      <c r="K76" s="149"/>
      <c r="L76" s="151"/>
      <c r="M76" s="118"/>
      <c r="N76" s="119"/>
    </row>
    <row r="77" spans="1:14" s="120" customFormat="1" ht="24.75" customHeight="1" x14ac:dyDescent="0.25">
      <c r="A77" s="117">
        <v>73</v>
      </c>
      <c r="B77" s="34"/>
      <c r="C77" s="32"/>
      <c r="D77" s="32"/>
      <c r="E77" s="33"/>
      <c r="F77" s="142"/>
      <c r="G77" s="139"/>
      <c r="H77" s="143"/>
      <c r="I77" s="145"/>
      <c r="J77" s="147"/>
      <c r="K77" s="149"/>
      <c r="L77" s="151"/>
      <c r="M77" s="118"/>
      <c r="N77" s="119"/>
    </row>
    <row r="78" spans="1:14" s="120" customFormat="1" ht="24.75" customHeight="1" x14ac:dyDescent="0.25">
      <c r="A78" s="117">
        <v>74</v>
      </c>
      <c r="B78" s="34"/>
      <c r="C78" s="32"/>
      <c r="D78" s="32"/>
      <c r="E78" s="33"/>
      <c r="F78" s="142"/>
      <c r="G78" s="139"/>
      <c r="H78" s="143"/>
      <c r="I78" s="145"/>
      <c r="J78" s="147"/>
      <c r="K78" s="149"/>
      <c r="L78" s="151"/>
      <c r="M78" s="118"/>
      <c r="N78" s="119"/>
    </row>
    <row r="79" spans="1:14" s="120" customFormat="1" ht="24.75" customHeight="1" x14ac:dyDescent="0.25">
      <c r="A79" s="117">
        <v>75</v>
      </c>
      <c r="B79" s="34"/>
      <c r="C79" s="32"/>
      <c r="D79" s="32"/>
      <c r="E79" s="33"/>
      <c r="F79" s="142"/>
      <c r="G79" s="139"/>
      <c r="H79" s="143"/>
      <c r="I79" s="145"/>
      <c r="J79" s="147"/>
      <c r="K79" s="149"/>
      <c r="L79" s="151"/>
      <c r="M79" s="118"/>
      <c r="N79" s="119"/>
    </row>
    <row r="80" spans="1:14" s="120" customFormat="1" ht="24.75" customHeight="1" x14ac:dyDescent="0.25">
      <c r="A80" s="117">
        <v>76</v>
      </c>
      <c r="B80" s="34"/>
      <c r="C80" s="32"/>
      <c r="D80" s="32"/>
      <c r="E80" s="33"/>
      <c r="F80" s="142"/>
      <c r="G80" s="139"/>
      <c r="H80" s="143"/>
      <c r="I80" s="145"/>
      <c r="J80" s="147"/>
      <c r="K80" s="149"/>
      <c r="L80" s="151"/>
      <c r="M80" s="118"/>
      <c r="N80" s="119"/>
    </row>
    <row r="81" spans="1:14" s="120" customFormat="1" ht="24.75" customHeight="1" x14ac:dyDescent="0.25">
      <c r="A81" s="117">
        <v>77</v>
      </c>
      <c r="B81" s="34"/>
      <c r="C81" s="32"/>
      <c r="D81" s="32"/>
      <c r="E81" s="33"/>
      <c r="F81" s="142"/>
      <c r="G81" s="139"/>
      <c r="H81" s="143"/>
      <c r="I81" s="145"/>
      <c r="J81" s="147"/>
      <c r="K81" s="149"/>
      <c r="L81" s="151"/>
      <c r="M81" s="118"/>
      <c r="N81" s="119"/>
    </row>
    <row r="82" spans="1:14" s="120" customFormat="1" ht="24.75" customHeight="1" x14ac:dyDescent="0.25">
      <c r="A82" s="117">
        <v>78</v>
      </c>
      <c r="B82" s="34"/>
      <c r="C82" s="32"/>
      <c r="D82" s="32"/>
      <c r="E82" s="33"/>
      <c r="F82" s="142"/>
      <c r="G82" s="139"/>
      <c r="H82" s="143"/>
      <c r="I82" s="145"/>
      <c r="J82" s="147"/>
      <c r="K82" s="149"/>
      <c r="L82" s="151"/>
      <c r="M82" s="118"/>
      <c r="N82" s="119"/>
    </row>
    <row r="83" spans="1:14" s="120" customFormat="1" ht="24.75" customHeight="1" x14ac:dyDescent="0.25">
      <c r="A83" s="117">
        <v>79</v>
      </c>
      <c r="B83" s="34"/>
      <c r="C83" s="32"/>
      <c r="D83" s="32"/>
      <c r="E83" s="33"/>
      <c r="F83" s="142"/>
      <c r="G83" s="139"/>
      <c r="H83" s="143"/>
      <c r="I83" s="145"/>
      <c r="J83" s="147"/>
      <c r="K83" s="149"/>
      <c r="L83" s="151"/>
      <c r="M83" s="118"/>
      <c r="N83" s="119"/>
    </row>
    <row r="84" spans="1:14" s="120" customFormat="1" ht="24.75" customHeight="1" x14ac:dyDescent="0.25">
      <c r="A84" s="117">
        <v>80</v>
      </c>
      <c r="B84" s="34"/>
      <c r="C84" s="32"/>
      <c r="D84" s="32"/>
      <c r="E84" s="33"/>
      <c r="F84" s="142"/>
      <c r="G84" s="139"/>
      <c r="H84" s="143"/>
      <c r="I84" s="145"/>
      <c r="J84" s="147"/>
      <c r="K84" s="149"/>
      <c r="L84" s="151"/>
      <c r="M84" s="118"/>
      <c r="N84" s="119"/>
    </row>
    <row r="85" spans="1:14" s="120" customFormat="1" ht="24.75" customHeight="1" x14ac:dyDescent="0.25">
      <c r="A85" s="117">
        <v>81</v>
      </c>
      <c r="B85" s="34"/>
      <c r="C85" s="32"/>
      <c r="D85" s="32"/>
      <c r="E85" s="33"/>
      <c r="F85" s="142"/>
      <c r="G85" s="139"/>
      <c r="H85" s="143"/>
      <c r="I85" s="145"/>
      <c r="J85" s="147"/>
      <c r="K85" s="149"/>
      <c r="L85" s="151"/>
      <c r="M85" s="118"/>
      <c r="N85" s="119"/>
    </row>
    <row r="86" spans="1:14" s="120" customFormat="1" ht="24.75" customHeight="1" x14ac:dyDescent="0.25">
      <c r="A86" s="117">
        <v>82</v>
      </c>
      <c r="B86" s="34"/>
      <c r="C86" s="32"/>
      <c r="D86" s="32"/>
      <c r="E86" s="33"/>
      <c r="F86" s="142"/>
      <c r="G86" s="139"/>
      <c r="H86" s="143"/>
      <c r="I86" s="145"/>
      <c r="J86" s="147"/>
      <c r="K86" s="149"/>
      <c r="L86" s="151"/>
      <c r="M86" s="118"/>
      <c r="N86" s="119"/>
    </row>
    <row r="87" spans="1:14" s="120" customFormat="1" ht="24.75" customHeight="1" x14ac:dyDescent="0.25">
      <c r="A87" s="117">
        <v>83</v>
      </c>
      <c r="B87" s="34"/>
      <c r="C87" s="32"/>
      <c r="D87" s="32"/>
      <c r="E87" s="33"/>
      <c r="F87" s="142"/>
      <c r="G87" s="139"/>
      <c r="H87" s="143"/>
      <c r="I87" s="145"/>
      <c r="J87" s="147"/>
      <c r="K87" s="149"/>
      <c r="L87" s="151"/>
      <c r="M87" s="118"/>
      <c r="N87" s="119"/>
    </row>
    <row r="88" spans="1:14" s="120" customFormat="1" ht="24.75" customHeight="1" x14ac:dyDescent="0.25">
      <c r="A88" s="117">
        <v>84</v>
      </c>
      <c r="B88" s="34"/>
      <c r="C88" s="32"/>
      <c r="D88" s="32"/>
      <c r="E88" s="33"/>
      <c r="F88" s="142"/>
      <c r="G88" s="139"/>
      <c r="H88" s="143"/>
      <c r="I88" s="145"/>
      <c r="J88" s="147"/>
      <c r="K88" s="149"/>
      <c r="L88" s="151"/>
      <c r="M88" s="118"/>
      <c r="N88" s="119"/>
    </row>
    <row r="89" spans="1:14" s="120" customFormat="1" ht="24.75" customHeight="1" x14ac:dyDescent="0.25">
      <c r="A89" s="117">
        <v>85</v>
      </c>
      <c r="B89" s="34"/>
      <c r="C89" s="32"/>
      <c r="D89" s="32"/>
      <c r="E89" s="33"/>
      <c r="F89" s="142"/>
      <c r="G89" s="139"/>
      <c r="H89" s="143"/>
      <c r="I89" s="145"/>
      <c r="J89" s="147"/>
      <c r="K89" s="149"/>
      <c r="L89" s="151"/>
      <c r="M89" s="118"/>
      <c r="N89" s="119"/>
    </row>
    <row r="90" spans="1:14" s="120" customFormat="1" ht="24.75" customHeight="1" x14ac:dyDescent="0.25">
      <c r="A90" s="117">
        <v>86</v>
      </c>
      <c r="B90" s="34"/>
      <c r="C90" s="32"/>
      <c r="D90" s="32"/>
      <c r="E90" s="33"/>
      <c r="F90" s="142"/>
      <c r="G90" s="139"/>
      <c r="H90" s="143"/>
      <c r="I90" s="145"/>
      <c r="J90" s="147"/>
      <c r="K90" s="149"/>
      <c r="L90" s="151"/>
      <c r="M90" s="118"/>
      <c r="N90" s="119"/>
    </row>
    <row r="91" spans="1:14" s="120" customFormat="1" ht="24.75" customHeight="1" x14ac:dyDescent="0.25">
      <c r="A91" s="117">
        <v>87</v>
      </c>
      <c r="B91" s="73"/>
      <c r="C91" s="32"/>
      <c r="D91" s="32"/>
      <c r="E91" s="33"/>
      <c r="F91" s="142"/>
      <c r="G91" s="139"/>
      <c r="H91" s="143"/>
      <c r="I91" s="145"/>
      <c r="J91" s="147"/>
      <c r="K91" s="149"/>
      <c r="L91" s="151"/>
      <c r="M91" s="118"/>
      <c r="N91" s="119"/>
    </row>
    <row r="92" spans="1:14" s="120" customFormat="1" ht="24.75" customHeight="1" x14ac:dyDescent="0.25">
      <c r="A92" s="117">
        <v>88</v>
      </c>
      <c r="B92" s="73"/>
      <c r="C92" s="32"/>
      <c r="D92" s="32"/>
      <c r="E92" s="33"/>
      <c r="F92" s="142"/>
      <c r="G92" s="139"/>
      <c r="H92" s="143"/>
      <c r="I92" s="145"/>
      <c r="J92" s="147"/>
      <c r="K92" s="149"/>
      <c r="L92" s="151"/>
      <c r="M92" s="118"/>
      <c r="N92" s="119"/>
    </row>
    <row r="93" spans="1:14" s="120" customFormat="1" ht="24.75" customHeight="1" x14ac:dyDescent="0.25">
      <c r="A93" s="117">
        <v>89</v>
      </c>
      <c r="B93" s="34"/>
      <c r="C93" s="32"/>
      <c r="D93" s="32"/>
      <c r="E93" s="33"/>
      <c r="F93" s="142"/>
      <c r="G93" s="139"/>
      <c r="H93" s="143"/>
      <c r="I93" s="145"/>
      <c r="J93" s="147"/>
      <c r="K93" s="149"/>
      <c r="L93" s="151"/>
      <c r="M93" s="118"/>
      <c r="N93" s="119"/>
    </row>
    <row r="94" spans="1:14" s="120" customFormat="1" ht="24.75" customHeight="1" x14ac:dyDescent="0.25">
      <c r="A94" s="117">
        <v>90</v>
      </c>
      <c r="B94" s="34"/>
      <c r="C94" s="32"/>
      <c r="D94" s="32"/>
      <c r="E94" s="33"/>
      <c r="F94" s="142"/>
      <c r="G94" s="139"/>
      <c r="H94" s="143"/>
      <c r="I94" s="145"/>
      <c r="J94" s="147"/>
      <c r="K94" s="149"/>
      <c r="L94" s="151"/>
      <c r="M94" s="118"/>
      <c r="N94" s="119"/>
    </row>
    <row r="95" spans="1:14" s="120" customFormat="1" ht="24.75" customHeight="1" x14ac:dyDescent="0.25">
      <c r="A95" s="117">
        <v>91</v>
      </c>
      <c r="B95" s="34"/>
      <c r="C95" s="32"/>
      <c r="D95" s="32"/>
      <c r="E95" s="33"/>
      <c r="F95" s="142"/>
      <c r="G95" s="139"/>
      <c r="H95" s="143"/>
      <c r="I95" s="145"/>
      <c r="J95" s="147"/>
      <c r="K95" s="149"/>
      <c r="L95" s="151"/>
      <c r="M95" s="118"/>
      <c r="N95" s="119"/>
    </row>
    <row r="96" spans="1:14" s="120" customFormat="1" ht="24.75" customHeight="1" x14ac:dyDescent="0.25">
      <c r="A96" s="117">
        <v>92</v>
      </c>
      <c r="B96" s="34"/>
      <c r="C96" s="32"/>
      <c r="D96" s="32"/>
      <c r="E96" s="33"/>
      <c r="F96" s="142"/>
      <c r="G96" s="139"/>
      <c r="H96" s="143"/>
      <c r="I96" s="145"/>
      <c r="J96" s="147"/>
      <c r="K96" s="149"/>
      <c r="L96" s="151"/>
      <c r="M96" s="118"/>
      <c r="N96" s="119"/>
    </row>
    <row r="97" spans="1:14" s="120" customFormat="1" ht="24.75" customHeight="1" x14ac:dyDescent="0.25">
      <c r="A97" s="117">
        <v>93</v>
      </c>
      <c r="B97" s="34"/>
      <c r="C97" s="32"/>
      <c r="D97" s="32"/>
      <c r="E97" s="33"/>
      <c r="F97" s="142"/>
      <c r="G97" s="139"/>
      <c r="H97" s="143"/>
      <c r="I97" s="145"/>
      <c r="J97" s="147"/>
      <c r="K97" s="149"/>
      <c r="L97" s="151"/>
      <c r="M97" s="118"/>
      <c r="N97" s="119"/>
    </row>
    <row r="98" spans="1:14" s="120" customFormat="1" ht="24.75" customHeight="1" x14ac:dyDescent="0.25">
      <c r="A98" s="117">
        <v>94</v>
      </c>
      <c r="B98" s="34"/>
      <c r="C98" s="32"/>
      <c r="D98" s="32"/>
      <c r="E98" s="33"/>
      <c r="F98" s="142"/>
      <c r="G98" s="139"/>
      <c r="H98" s="143"/>
      <c r="I98" s="145"/>
      <c r="J98" s="147"/>
      <c r="K98" s="149"/>
      <c r="L98" s="151"/>
      <c r="M98" s="118"/>
      <c r="N98" s="119"/>
    </row>
    <row r="99" spans="1:14" s="120" customFormat="1" ht="24.75" customHeight="1" x14ac:dyDescent="0.25">
      <c r="A99" s="117">
        <v>95</v>
      </c>
      <c r="B99" s="34"/>
      <c r="C99" s="32"/>
      <c r="D99" s="32"/>
      <c r="E99" s="33"/>
      <c r="F99" s="142"/>
      <c r="G99" s="139"/>
      <c r="H99" s="143"/>
      <c r="I99" s="145"/>
      <c r="J99" s="147"/>
      <c r="K99" s="149"/>
      <c r="L99" s="151"/>
      <c r="M99" s="118"/>
      <c r="N99" s="119"/>
    </row>
    <row r="100" spans="1:14" s="120" customFormat="1" ht="24.75" customHeight="1" x14ac:dyDescent="0.25">
      <c r="A100" s="117">
        <v>96</v>
      </c>
      <c r="B100" s="34"/>
      <c r="C100" s="32"/>
      <c r="D100" s="32"/>
      <c r="E100" s="33"/>
      <c r="F100" s="142"/>
      <c r="G100" s="139"/>
      <c r="H100" s="143"/>
      <c r="I100" s="145"/>
      <c r="J100" s="147"/>
      <c r="K100" s="149"/>
      <c r="L100" s="151"/>
      <c r="M100" s="118"/>
      <c r="N100" s="119"/>
    </row>
    <row r="101" spans="1:14" s="120" customFormat="1" ht="24.75" customHeight="1" x14ac:dyDescent="0.25">
      <c r="A101" s="117">
        <v>97</v>
      </c>
      <c r="B101" s="34"/>
      <c r="C101" s="32"/>
      <c r="D101" s="32"/>
      <c r="E101" s="33"/>
      <c r="F101" s="142"/>
      <c r="G101" s="139"/>
      <c r="H101" s="143"/>
      <c r="I101" s="145"/>
      <c r="J101" s="147"/>
      <c r="K101" s="149"/>
      <c r="L101" s="151"/>
      <c r="M101" s="118"/>
      <c r="N101" s="119"/>
    </row>
    <row r="102" spans="1:14" s="120" customFormat="1" ht="24.75" customHeight="1" x14ac:dyDescent="0.25">
      <c r="A102" s="117">
        <v>98</v>
      </c>
      <c r="B102" s="34"/>
      <c r="C102" s="32"/>
      <c r="D102" s="32"/>
      <c r="E102" s="33"/>
      <c r="F102" s="142"/>
      <c r="G102" s="139"/>
      <c r="H102" s="143"/>
      <c r="I102" s="145"/>
      <c r="J102" s="147"/>
      <c r="K102" s="149"/>
      <c r="L102" s="151"/>
      <c r="M102" s="118"/>
      <c r="N102" s="119"/>
    </row>
    <row r="103" spans="1:14" s="120" customFormat="1" ht="24.75" customHeight="1" x14ac:dyDescent="0.25">
      <c r="A103" s="117">
        <v>99</v>
      </c>
      <c r="B103" s="34"/>
      <c r="C103" s="32"/>
      <c r="D103" s="32"/>
      <c r="E103" s="33"/>
      <c r="F103" s="142"/>
      <c r="G103" s="139"/>
      <c r="H103" s="143"/>
      <c r="I103" s="145"/>
      <c r="J103" s="147"/>
      <c r="K103" s="149"/>
      <c r="L103" s="151"/>
      <c r="M103" s="118"/>
      <c r="N103" s="119"/>
    </row>
    <row r="104" spans="1:14" s="120" customFormat="1" ht="24.75" customHeight="1" thickBot="1" x14ac:dyDescent="0.3">
      <c r="A104" s="117">
        <v>100</v>
      </c>
      <c r="B104" s="34"/>
      <c r="C104" s="32"/>
      <c r="D104" s="32"/>
      <c r="E104" s="33"/>
      <c r="F104" s="142"/>
      <c r="G104" s="139"/>
      <c r="H104" s="143"/>
      <c r="I104" s="145"/>
      <c r="J104" s="147"/>
      <c r="K104" s="149"/>
      <c r="L104" s="151"/>
      <c r="M104" s="118"/>
      <c r="N104" s="119"/>
    </row>
    <row r="105" spans="1:14" s="120" customFormat="1" ht="24.75" customHeight="1" thickBot="1" x14ac:dyDescent="0.3">
      <c r="A105" s="117"/>
      <c r="B105" s="97"/>
      <c r="C105" s="121"/>
      <c r="D105" s="121"/>
      <c r="E105" s="98" t="s">
        <v>37</v>
      </c>
      <c r="F105" s="142"/>
      <c r="G105" s="130"/>
      <c r="H105" s="144"/>
      <c r="I105" s="146"/>
      <c r="J105" s="148"/>
      <c r="K105" s="150"/>
      <c r="L105" s="152"/>
      <c r="M105" s="68" t="s">
        <v>49</v>
      </c>
      <c r="N105" s="119"/>
    </row>
    <row r="106" spans="1:14" s="126" customFormat="1" ht="24.75" customHeight="1" thickBot="1" x14ac:dyDescent="0.3">
      <c r="A106" s="122"/>
      <c r="B106" s="123"/>
      <c r="C106" s="123"/>
      <c r="D106" s="123"/>
      <c r="E106" s="124"/>
      <c r="F106" s="131">
        <f>SUM(F5:F105)</f>
        <v>0</v>
      </c>
      <c r="G106" s="131">
        <f t="shared" ref="G106:L106" si="0">SUM(G5:G105)</f>
        <v>0</v>
      </c>
      <c r="H106" s="131"/>
      <c r="I106" s="131"/>
      <c r="J106" s="131"/>
      <c r="K106" s="131">
        <f t="shared" si="0"/>
        <v>0</v>
      </c>
      <c r="L106" s="132">
        <f t="shared" si="0"/>
        <v>0</v>
      </c>
      <c r="M106" s="69">
        <f>SUM(F106:L106)</f>
        <v>0</v>
      </c>
      <c r="N106" s="125"/>
    </row>
    <row r="107" spans="1:14" ht="18" customHeight="1" thickBot="1" x14ac:dyDescent="0.25">
      <c r="B107" s="80"/>
      <c r="C107" s="80"/>
      <c r="D107" s="80"/>
      <c r="E107" s="79"/>
      <c r="L107" s="79"/>
    </row>
    <row r="108" spans="1:14" ht="36" x14ac:dyDescent="0.25">
      <c r="B108" s="80"/>
      <c r="C108" s="80"/>
      <c r="D108" s="80"/>
      <c r="E108" s="79"/>
      <c r="M108" s="70" t="s">
        <v>50</v>
      </c>
    </row>
    <row r="109" spans="1:14" ht="18.75" thickBot="1" x14ac:dyDescent="0.3">
      <c r="B109" s="80"/>
      <c r="C109" s="80"/>
      <c r="D109" s="80"/>
      <c r="E109" s="79"/>
      <c r="M109" s="71">
        <f>'INCOME (A+B=C)'!I84-'EXPENSES (C-D=E)'!M106</f>
        <v>0</v>
      </c>
    </row>
    <row r="110" spans="1:14" x14ac:dyDescent="0.2">
      <c r="B110" s="80"/>
      <c r="C110" s="80"/>
      <c r="D110" s="80"/>
      <c r="E110" s="79"/>
    </row>
    <row r="111" spans="1:14" x14ac:dyDescent="0.2"/>
  </sheetData>
  <sheetProtection algorithmName="SHA-512" hashValue="j2g/0yY2ZKwQHiMFtKCCN1FpZ/CBGZPFBBr9OGatqm3xhwqSHTrKYH3XS+/woyQCpsI+EbPxABftig6zrD+LkA==" saltValue="HrdkmmhynqJVrP3bSYwILA==" spinCount="100000" sheet="1" formatCells="0" formatColumns="0" formatRows="0" insertColumns="0" insertRows="0" deleteColumns="0" selectLockedCells="1" sort="0" autoFilter="0" pivotTables="0"/>
  <mergeCells count="1">
    <mergeCell ref="E2:J2"/>
  </mergeCells>
  <printOptions horizontalCentered="1" verticalCentered="1"/>
  <pageMargins left="0.76" right="0.54" top="0.36" bottom="0.38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33"/>
  <sheetViews>
    <sheetView showGridLines="0" zoomScaleSheetLayoutView="88" workbookViewId="0">
      <selection activeCell="H14" sqref="H14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16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x14ac:dyDescent="0.35">
      <c r="A1" s="269" t="s">
        <v>51</v>
      </c>
      <c r="B1" s="269"/>
      <c r="C1" s="269"/>
      <c r="D1" s="269"/>
      <c r="E1" s="269"/>
      <c r="F1" s="269"/>
      <c r="G1" s="269"/>
      <c r="I1" s="53"/>
      <c r="J1" s="51" t="str">
        <f>HYPERLINK("#'START HERE'!a1","RETURN to START")</f>
        <v>RETURN to START</v>
      </c>
      <c r="O1" s="54"/>
    </row>
    <row r="2" spans="1:15" s="8" customFormat="1" ht="21" thickBot="1" x14ac:dyDescent="0.3">
      <c r="A2" s="266" t="str">
        <f>"" &amp; 'START HERE'!C7 &amp; " - " &amp; 'START HERE'!C8 &amp; ""</f>
        <v xml:space="preserve"> - </v>
      </c>
      <c r="B2" s="267"/>
      <c r="C2" s="267"/>
      <c r="D2" s="267"/>
      <c r="E2" s="267"/>
      <c r="F2" s="267"/>
      <c r="G2" s="267"/>
      <c r="H2" s="7"/>
      <c r="I2" s="7" t="s">
        <v>28</v>
      </c>
      <c r="J2" s="55">
        <f>'INCOME (A+B=C)'!J2</f>
        <v>0</v>
      </c>
      <c r="L2" s="9"/>
    </row>
    <row r="3" spans="1:15" s="8" customFormat="1" ht="9.75" customHeight="1" x14ac:dyDescent="0.25">
      <c r="H3" s="10"/>
      <c r="I3" s="10"/>
      <c r="J3" s="10"/>
    </row>
    <row r="4" spans="1:15" s="11" customFormat="1" ht="15.75" x14ac:dyDescent="0.25">
      <c r="H4" s="8" t="s">
        <v>52</v>
      </c>
      <c r="I4" s="8"/>
      <c r="J4" s="135">
        <f>'INCOME (A+B=C)'!J5</f>
        <v>0</v>
      </c>
    </row>
    <row r="5" spans="1:15" ht="16.5" thickBot="1" x14ac:dyDescent="0.3">
      <c r="H5" s="268" t="str">
        <f>"Current Year Income (" &amp; 'START HERE'!B7 &amp; "" &amp; 'START HERE'!C7 &amp; " - " &amp; 'START HERE'!B8 &amp; "" &amp; 'START HERE'!C8 &amp; ")"</f>
        <v>Current Year Income (June 1,  - May 31, )</v>
      </c>
      <c r="I5" s="268"/>
      <c r="J5" s="268"/>
    </row>
    <row r="6" spans="1:15" ht="16.5" thickBot="1" x14ac:dyDescent="0.25">
      <c r="H6" s="161" t="s">
        <v>32</v>
      </c>
      <c r="I6" s="13"/>
      <c r="J6" s="136">
        <f>'INCOME (A+B=C)'!E$81</f>
        <v>0</v>
      </c>
    </row>
    <row r="7" spans="1:15" ht="16.5" thickBot="1" x14ac:dyDescent="0.25">
      <c r="H7" s="162" t="s">
        <v>33</v>
      </c>
      <c r="I7" s="13"/>
      <c r="J7" s="136">
        <f>'INCOME (A+B=C)'!F$81</f>
        <v>0</v>
      </c>
    </row>
    <row r="8" spans="1:15" ht="16.5" thickBot="1" x14ac:dyDescent="0.25">
      <c r="H8" s="159" t="s">
        <v>34</v>
      </c>
      <c r="I8" s="13"/>
      <c r="J8" s="136">
        <f>'INCOME (A+B=C)'!G$81</f>
        <v>0</v>
      </c>
      <c r="K8" s="14"/>
    </row>
    <row r="9" spans="1:15" ht="15.75" x14ac:dyDescent="0.2">
      <c r="H9" s="134" t="s">
        <v>35</v>
      </c>
      <c r="I9" s="13"/>
      <c r="J9" s="136">
        <f>'INCOME (A+B=C)'!H$81</f>
        <v>0</v>
      </c>
      <c r="K9" s="14"/>
    </row>
    <row r="10" spans="1:15" ht="15.75" x14ac:dyDescent="0.25">
      <c r="H10" s="15" t="s">
        <v>38</v>
      </c>
      <c r="I10" s="13"/>
      <c r="J10" s="135">
        <f>SUM(J6:J9)</f>
        <v>0</v>
      </c>
    </row>
    <row r="11" spans="1:15" ht="15.75" x14ac:dyDescent="0.25">
      <c r="H11" s="15" t="s">
        <v>53</v>
      </c>
      <c r="I11" s="15"/>
      <c r="J11" s="12">
        <f>J4+J10</f>
        <v>0</v>
      </c>
    </row>
    <row r="12" spans="1:15" ht="15.75" x14ac:dyDescent="0.25">
      <c r="I12" s="15"/>
    </row>
    <row r="13" spans="1:15" ht="16.5" thickBot="1" x14ac:dyDescent="0.3">
      <c r="H13" s="17" t="str">
        <f>"Expenses (" &amp; 'START HERE'!B7 &amp; "" &amp; 'START HERE'!C7 &amp; " - " &amp; 'START HERE'!B8 &amp; "" &amp; 'START HERE'!C8 &amp; ")"</f>
        <v>Expenses (June 1,  - May 31, )</v>
      </c>
      <c r="I13" s="18"/>
      <c r="J13" s="19"/>
    </row>
    <row r="14" spans="1:15" ht="16.5" thickBot="1" x14ac:dyDescent="0.3">
      <c r="H14" s="160" t="s">
        <v>42</v>
      </c>
      <c r="I14" s="13"/>
      <c r="J14" s="136">
        <f>'EXPENSES (C-D=E)'!F106</f>
        <v>0</v>
      </c>
    </row>
    <row r="15" spans="1:15" ht="32.25" thickBot="1" x14ac:dyDescent="0.3">
      <c r="H15" s="153" t="s">
        <v>43</v>
      </c>
      <c r="I15" s="13"/>
      <c r="J15" s="136">
        <f>'EXPENSES (C-D=E)'!G106</f>
        <v>0</v>
      </c>
    </row>
    <row r="16" spans="1:15" ht="16.5" thickBot="1" x14ac:dyDescent="0.3">
      <c r="H16" s="154" t="s">
        <v>44</v>
      </c>
      <c r="I16" s="13"/>
      <c r="J16" s="136">
        <f>'EXPENSES (C-D=E)'!H$105</f>
        <v>0</v>
      </c>
    </row>
    <row r="17" spans="1:12" ht="16.5" thickBot="1" x14ac:dyDescent="0.3">
      <c r="H17" s="155" t="s">
        <v>54</v>
      </c>
      <c r="I17" s="13"/>
      <c r="J17" s="136">
        <f>'EXPENSES (C-D=E)'!I$105</f>
        <v>0</v>
      </c>
    </row>
    <row r="18" spans="1:12" ht="16.5" thickBot="1" x14ac:dyDescent="0.3">
      <c r="H18" s="156" t="s">
        <v>46</v>
      </c>
      <c r="I18" s="13"/>
      <c r="J18" s="136">
        <f>'EXPENSES (C-D=E)'!J$105</f>
        <v>0</v>
      </c>
    </row>
    <row r="19" spans="1:12" ht="16.5" thickBot="1" x14ac:dyDescent="0.3">
      <c r="A19" s="20"/>
      <c r="H19" s="157" t="s">
        <v>47</v>
      </c>
      <c r="I19" s="13"/>
      <c r="J19" s="136">
        <f>'EXPENSES (C-D=E)'!K$105</f>
        <v>0</v>
      </c>
      <c r="K19" s="21"/>
      <c r="L19" s="22"/>
    </row>
    <row r="20" spans="1:12" s="26" customFormat="1" ht="15.75" x14ac:dyDescent="0.25">
      <c r="A20" s="23"/>
      <c r="G20" s="24"/>
      <c r="H20" s="158" t="s">
        <v>48</v>
      </c>
      <c r="I20" s="24"/>
      <c r="J20" s="136">
        <f>'EXPENSES (C-D=E)'!L$105</f>
        <v>0</v>
      </c>
      <c r="K20" s="25"/>
      <c r="L20" s="23"/>
    </row>
    <row r="21" spans="1:12" s="11" customFormat="1" ht="18.75" thickBot="1" x14ac:dyDescent="0.3">
      <c r="H21" s="1" t="s">
        <v>49</v>
      </c>
      <c r="I21" s="1"/>
      <c r="J21" s="138">
        <f>SUM(J14:J20)</f>
        <v>0</v>
      </c>
    </row>
    <row r="22" spans="1:12" s="11" customFormat="1" ht="18.75" thickBot="1" x14ac:dyDescent="0.3">
      <c r="H22" s="1" t="s">
        <v>55</v>
      </c>
      <c r="I22" s="1"/>
      <c r="J22" s="137">
        <f>J11-J21</f>
        <v>0</v>
      </c>
    </row>
    <row r="23" spans="1:12" x14ac:dyDescent="0.2">
      <c r="H23" s="27"/>
      <c r="I23" s="27"/>
    </row>
    <row r="24" spans="1:12" ht="15.75" x14ac:dyDescent="0.25">
      <c r="H24" s="11"/>
      <c r="I24" s="11"/>
      <c r="J24" s="11"/>
    </row>
    <row r="25" spans="1:12" ht="15" x14ac:dyDescent="0.25">
      <c r="H25"/>
    </row>
    <row r="26" spans="1:12" ht="15" x14ac:dyDescent="0.25">
      <c r="H26"/>
    </row>
    <row r="27" spans="1:12" ht="15" x14ac:dyDescent="0.25">
      <c r="H27"/>
    </row>
    <row r="28" spans="1:12" ht="15" x14ac:dyDescent="0.2">
      <c r="H28" s="28"/>
    </row>
    <row r="29" spans="1:12" ht="15" x14ac:dyDescent="0.2">
      <c r="H29" s="29"/>
    </row>
    <row r="30" spans="1:12" ht="15" x14ac:dyDescent="0.2">
      <c r="H30" s="29"/>
    </row>
    <row r="31" spans="1:12" ht="15" x14ac:dyDescent="0.2">
      <c r="H31" s="29"/>
    </row>
    <row r="32" spans="1:12" ht="15" x14ac:dyDescent="0.25">
      <c r="H32"/>
    </row>
    <row r="33" spans="8:8" ht="15" x14ac:dyDescent="0.25">
      <c r="H33"/>
    </row>
  </sheetData>
  <sheetProtection algorithmName="SHA-512" hashValue="JqePsC7JS/aLsbEbCfmmu3GEz/FfkWXVOmspn8bErlSQeC2yeXveJWDnwkX98kMviUK4Az4Ho7hjtveDq7lRJw==" saltValue="XSQnUz+RWyxPeoDQfqr5Ww==" spinCount="100000" sheet="1" selectLockedCells="1"/>
  <mergeCells count="3">
    <mergeCell ref="A2:G2"/>
    <mergeCell ref="H5:J5"/>
    <mergeCell ref="A1:G1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7"/>
  <sheetViews>
    <sheetView workbookViewId="0">
      <selection activeCell="C4" sqref="C4"/>
    </sheetView>
  </sheetViews>
  <sheetFormatPr defaultColWidth="0" defaultRowHeight="18" zeroHeight="1" x14ac:dyDescent="0.25"/>
  <cols>
    <col min="1" max="1" width="59.42578125" style="58" customWidth="1"/>
    <col min="2" max="2" width="9.140625" style="61" customWidth="1"/>
    <col min="3" max="3" width="75.42578125" style="2" bestFit="1" customWidth="1"/>
    <col min="4" max="4" width="20.85546875" style="3" customWidth="1"/>
    <col min="5" max="5" width="1.7109375" style="58" customWidth="1"/>
    <col min="6" max="15" width="0" style="3" hidden="1" customWidth="1"/>
    <col min="16" max="16384" width="9.140625" style="3" hidden="1"/>
  </cols>
  <sheetData>
    <row r="1" spans="1:15" ht="25.5" x14ac:dyDescent="0.35">
      <c r="A1" s="164" t="s">
        <v>56</v>
      </c>
      <c r="B1" s="59"/>
      <c r="C1" s="58"/>
      <c r="D1" s="62" t="str">
        <f>HYPERLINK("#'START HERE'!a1","RETURN to START")</f>
        <v>RETURN to START</v>
      </c>
      <c r="E1" s="26"/>
      <c r="G1" s="52"/>
      <c r="I1" s="53"/>
      <c r="O1" s="54"/>
    </row>
    <row r="2" spans="1:15" s="8" customFormat="1" ht="20.25" x14ac:dyDescent="0.25">
      <c r="A2" s="165" t="str">
        <f>"" &amp; 'START HERE'!C7 &amp; " - " &amp; 'START HERE'!C8 &amp; ""</f>
        <v xml:space="preserve"> - </v>
      </c>
      <c r="B2" s="60"/>
      <c r="C2" s="63" t="s">
        <v>28</v>
      </c>
      <c r="D2" s="66">
        <f>'INCOME (A+B=C)'!J2</f>
        <v>0</v>
      </c>
      <c r="E2" s="64"/>
      <c r="F2" s="36"/>
      <c r="G2" s="36"/>
      <c r="L2" s="9"/>
    </row>
    <row r="3" spans="1:15" ht="18.75" thickBot="1" x14ac:dyDescent="0.3">
      <c r="B3" s="61" t="s">
        <v>57</v>
      </c>
      <c r="C3" s="65"/>
      <c r="D3" s="58"/>
    </row>
    <row r="4" spans="1:15" ht="18.75" thickBot="1" x14ac:dyDescent="0.3">
      <c r="C4" s="199" t="s">
        <v>32</v>
      </c>
      <c r="D4" s="166">
        <f>'INCOME (A+B=C)'!E$81</f>
        <v>0</v>
      </c>
    </row>
    <row r="5" spans="1:15" ht="18.75" thickBot="1" x14ac:dyDescent="0.3">
      <c r="C5" s="200" t="s">
        <v>33</v>
      </c>
      <c r="D5" s="166">
        <f>'INCOME (A+B=C)'!F$81</f>
        <v>0</v>
      </c>
    </row>
    <row r="6" spans="1:15" ht="18.75" thickBot="1" x14ac:dyDescent="0.3">
      <c r="C6" s="201" t="s">
        <v>34</v>
      </c>
      <c r="D6" s="166">
        <f>'INCOME (A+B=C)'!G$81</f>
        <v>0</v>
      </c>
    </row>
    <row r="7" spans="1:15" ht="18.75" thickBot="1" x14ac:dyDescent="0.3">
      <c r="C7" s="202" t="s">
        <v>35</v>
      </c>
      <c r="D7" s="4">
        <f>'INCOME (A+B=C)'!H$81</f>
        <v>0</v>
      </c>
    </row>
    <row r="8" spans="1:15" ht="18.75" thickBot="1" x14ac:dyDescent="0.3">
      <c r="C8" s="178" t="s">
        <v>58</v>
      </c>
      <c r="D8" s="38">
        <f>SUM(D4:D7)</f>
        <v>0</v>
      </c>
    </row>
    <row r="9" spans="1:15" x14ac:dyDescent="0.25">
      <c r="C9" s="61"/>
      <c r="D9" s="67"/>
    </row>
    <row r="10" spans="1:15" ht="18.75" thickBot="1" x14ac:dyDescent="0.3">
      <c r="B10" s="61" t="s">
        <v>59</v>
      </c>
      <c r="C10" s="65"/>
      <c r="D10" s="58"/>
    </row>
    <row r="11" spans="1:15" ht="18.75" thickBot="1" x14ac:dyDescent="0.3">
      <c r="C11" s="203" t="s">
        <v>42</v>
      </c>
      <c r="D11" s="39">
        <f>'EXPENSES (C-D=E)'!F$106</f>
        <v>0</v>
      </c>
    </row>
    <row r="12" spans="1:15" ht="18.75" thickBot="1" x14ac:dyDescent="0.3">
      <c r="C12" s="204" t="s">
        <v>43</v>
      </c>
      <c r="D12" s="39">
        <f>'EXPENSES (C-D=E)'!G$106</f>
        <v>0</v>
      </c>
    </row>
    <row r="13" spans="1:15" ht="18.75" thickBot="1" x14ac:dyDescent="0.3">
      <c r="C13" s="205" t="s">
        <v>44</v>
      </c>
      <c r="D13" s="39">
        <f>'EXPENSES (C-D=E)'!H$106</f>
        <v>0</v>
      </c>
    </row>
    <row r="14" spans="1:15" ht="18.75" thickBot="1" x14ac:dyDescent="0.3">
      <c r="C14" s="206" t="s">
        <v>54</v>
      </c>
      <c r="D14" s="39">
        <f>'EXPENSES (C-D=E)'!I$106</f>
        <v>0</v>
      </c>
    </row>
    <row r="15" spans="1:15" ht="18.75" thickBot="1" x14ac:dyDescent="0.3">
      <c r="C15" s="207" t="s">
        <v>46</v>
      </c>
      <c r="D15" s="39">
        <f>'EXPENSES (C-D=E)'!J$106</f>
        <v>0</v>
      </c>
    </row>
    <row r="16" spans="1:15" ht="18.75" thickBot="1" x14ac:dyDescent="0.3">
      <c r="C16" s="208" t="s">
        <v>47</v>
      </c>
      <c r="D16" s="37">
        <f>'EXPENSES (C-D=E)'!K106</f>
        <v>0</v>
      </c>
    </row>
    <row r="17" spans="2:4" ht="18.75" thickBot="1" x14ac:dyDescent="0.3">
      <c r="C17" s="209" t="s">
        <v>48</v>
      </c>
      <c r="D17" s="5">
        <f>'EXPENSES (C-D=E)'!L106</f>
        <v>0</v>
      </c>
    </row>
    <row r="18" spans="2:4" ht="18.75" thickBot="1" x14ac:dyDescent="0.3">
      <c r="C18" s="178" t="s">
        <v>60</v>
      </c>
      <c r="D18" s="6">
        <f>SUM(D11:D17)</f>
        <v>0</v>
      </c>
    </row>
    <row r="19" spans="2:4" x14ac:dyDescent="0.25">
      <c r="C19" s="65"/>
      <c r="D19" s="58"/>
    </row>
    <row r="20" spans="2:4" ht="18.75" thickBot="1" x14ac:dyDescent="0.3">
      <c r="B20" s="61" t="s">
        <v>61</v>
      </c>
      <c r="C20" s="65"/>
      <c r="D20" s="58"/>
    </row>
    <row r="21" spans="2:4" ht="18.75" thickBot="1" x14ac:dyDescent="0.3">
      <c r="C21" s="195" t="s">
        <v>62</v>
      </c>
      <c r="D21" s="38">
        <f>'START HERE'!C12</f>
        <v>0</v>
      </c>
    </row>
    <row r="22" spans="2:4" ht="18.75" thickBot="1" x14ac:dyDescent="0.3">
      <c r="C22" s="196" t="s">
        <v>63</v>
      </c>
      <c r="D22" s="56">
        <f>D8</f>
        <v>0</v>
      </c>
    </row>
    <row r="23" spans="2:4" ht="18.75" thickBot="1" x14ac:dyDescent="0.3">
      <c r="C23" s="196" t="s">
        <v>64</v>
      </c>
      <c r="D23" s="56">
        <f>D18</f>
        <v>0</v>
      </c>
    </row>
    <row r="24" spans="2:4" ht="18.75" thickBot="1" x14ac:dyDescent="0.3">
      <c r="C24" s="195" t="s">
        <v>65</v>
      </c>
      <c r="D24" s="38">
        <f>SUM(D21:D22)-D23</f>
        <v>0</v>
      </c>
    </row>
    <row r="25" spans="2:4" ht="18.75" thickBot="1" x14ac:dyDescent="0.3">
      <c r="C25" s="195" t="s">
        <v>66</v>
      </c>
      <c r="D25" s="38">
        <f>'Reconciliation Tab'!J22</f>
        <v>0</v>
      </c>
    </row>
    <row r="26" spans="2:4" ht="18.75" thickBot="1" x14ac:dyDescent="0.3">
      <c r="C26" s="195" t="s">
        <v>67</v>
      </c>
      <c r="D26" s="57">
        <f>D24-D25</f>
        <v>0</v>
      </c>
    </row>
    <row r="27" spans="2:4" x14ac:dyDescent="0.25">
      <c r="C27" s="65"/>
      <c r="D27" s="58"/>
    </row>
    <row r="28" spans="2:4" hidden="1" x14ac:dyDescent="0.25">
      <c r="C28" s="65"/>
      <c r="D28" s="58"/>
    </row>
    <row r="29" spans="2:4" hidden="1" x14ac:dyDescent="0.25">
      <c r="C29" s="65"/>
      <c r="D29" s="58"/>
    </row>
    <row r="30" spans="2:4" hidden="1" x14ac:dyDescent="0.25">
      <c r="C30" s="65"/>
      <c r="D30" s="58"/>
    </row>
    <row r="31" spans="2:4" hidden="1" x14ac:dyDescent="0.25">
      <c r="C31" s="65"/>
      <c r="D31" s="58"/>
    </row>
    <row r="32" spans="2:4" hidden="1" x14ac:dyDescent="0.25">
      <c r="C32" s="65"/>
      <c r="D32" s="58"/>
    </row>
    <row r="33" spans="3:4" hidden="1" x14ac:dyDescent="0.25">
      <c r="C33" s="65"/>
      <c r="D33" s="58"/>
    </row>
    <row r="34" spans="3:4" hidden="1" x14ac:dyDescent="0.25">
      <c r="C34" s="65"/>
      <c r="D34" s="58"/>
    </row>
    <row r="35" spans="3:4" hidden="1" x14ac:dyDescent="0.25">
      <c r="C35" s="65"/>
      <c r="D35" s="58"/>
    </row>
    <row r="36" spans="3:4" hidden="1" x14ac:dyDescent="0.25">
      <c r="C36" s="65"/>
      <c r="D36" s="58"/>
    </row>
    <row r="37" spans="3:4" hidden="1" x14ac:dyDescent="0.25">
      <c r="C37" s="65"/>
      <c r="D37" s="58"/>
    </row>
  </sheetData>
  <sheetProtection algorithmName="SHA-512" hashValue="NOELn+13veY39DaNCexplNR565HgC5tdlpw4bnm4JTf97rt41ok0JvhxSXUxKNnn7wMbXvx8Wh/fcnrJo66jrg==" saltValue="Bu0/zyqpzudkbDcnHGQZvw==" spinCount="100000" sheet="1" selectLockedCells="1"/>
  <pageMargins left="0.7" right="0.7" top="0.75" bottom="0.75" header="0.3" footer="0.3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AFF7-3BD5-486C-97CF-3C4D2B23DD0A}">
  <sheetPr>
    <tabColor rgb="FF00B0F0"/>
  </sheetPr>
  <dimension ref="A1:I46"/>
  <sheetViews>
    <sheetView workbookViewId="0">
      <selection activeCell="B6" sqref="B6"/>
    </sheetView>
  </sheetViews>
  <sheetFormatPr defaultColWidth="0" defaultRowHeight="15" zeroHeight="1" x14ac:dyDescent="0.25"/>
  <cols>
    <col min="1" max="1" width="3.5703125" customWidth="1"/>
    <col min="2" max="2" width="30.140625" bestFit="1" customWidth="1"/>
    <col min="3" max="3" width="50.5703125" customWidth="1"/>
    <col min="4" max="6" width="13.7109375" customWidth="1"/>
    <col min="7" max="7" width="10.140625" customWidth="1"/>
    <col min="8" max="8" width="2.140625" customWidth="1"/>
    <col min="9" max="9" width="0" hidden="1" customWidth="1"/>
    <col min="10" max="16384" width="9.140625" hidden="1"/>
  </cols>
  <sheetData>
    <row r="1" spans="1:8" ht="22.5" x14ac:dyDescent="0.3">
      <c r="A1" s="173"/>
      <c r="B1" s="173"/>
      <c r="C1" s="173"/>
      <c r="D1" s="173"/>
      <c r="E1" s="173"/>
      <c r="F1" s="173"/>
      <c r="G1" s="51" t="str">
        <f>HYPERLINK("#'START HERE'!a1","RETURN to START")</f>
        <v>RETURN to START</v>
      </c>
      <c r="H1" s="173"/>
    </row>
    <row r="2" spans="1:8" ht="21.75" customHeight="1" x14ac:dyDescent="0.3">
      <c r="A2" s="173"/>
      <c r="B2" s="181"/>
      <c r="C2" s="177" t="str">
        <f>"Service Unit Incentive Card " &amp; 'START HERE'!C7 &amp; " - " &amp; 'START HERE'!C8 &amp; ""</f>
        <v xml:space="preserve">Service Unit Incentive Card  - </v>
      </c>
      <c r="D2" s="173"/>
      <c r="F2" s="178" t="s">
        <v>28</v>
      </c>
      <c r="G2" s="179">
        <f>'START HERE'!C10</f>
        <v>0</v>
      </c>
      <c r="H2" s="173"/>
    </row>
    <row r="3" spans="1:8" ht="8.25" customHeight="1" x14ac:dyDescent="0.3">
      <c r="A3" s="173"/>
      <c r="B3" s="174"/>
      <c r="C3" s="175"/>
      <c r="D3" s="176"/>
      <c r="E3" s="176"/>
      <c r="F3" s="176"/>
      <c r="G3" s="173"/>
      <c r="H3" s="173"/>
    </row>
    <row r="4" spans="1:8" s="1" customFormat="1" ht="93.75" x14ac:dyDescent="0.25">
      <c r="A4" s="61"/>
      <c r="B4" s="169" t="s">
        <v>29</v>
      </c>
      <c r="C4" s="169" t="s">
        <v>31</v>
      </c>
      <c r="D4" s="184" t="s">
        <v>68</v>
      </c>
      <c r="E4" s="185" t="s">
        <v>69</v>
      </c>
      <c r="F4" s="186" t="s">
        <v>70</v>
      </c>
      <c r="G4" s="61"/>
      <c r="H4" s="61"/>
    </row>
    <row r="5" spans="1:8" s="35" customFormat="1" ht="18" customHeight="1" x14ac:dyDescent="0.25">
      <c r="A5" s="180"/>
      <c r="B5" s="167" t="s">
        <v>71</v>
      </c>
      <c r="C5" s="168"/>
      <c r="D5" s="168"/>
      <c r="E5" s="168"/>
      <c r="F5" s="182"/>
      <c r="G5" s="180"/>
      <c r="H5" s="180"/>
    </row>
    <row r="6" spans="1:8" x14ac:dyDescent="0.25">
      <c r="A6" s="173"/>
      <c r="B6" s="170"/>
      <c r="C6" s="170"/>
      <c r="D6" s="171"/>
      <c r="E6" s="172"/>
      <c r="F6" s="183">
        <f t="shared" ref="F6:F43" si="0">F5+D6-E6</f>
        <v>0</v>
      </c>
      <c r="G6" s="173"/>
      <c r="H6" s="173"/>
    </row>
    <row r="7" spans="1:8" x14ac:dyDescent="0.25">
      <c r="A7" s="173"/>
      <c r="B7" s="170"/>
      <c r="C7" s="170"/>
      <c r="D7" s="171"/>
      <c r="E7" s="172"/>
      <c r="F7" s="183">
        <f t="shared" si="0"/>
        <v>0</v>
      </c>
      <c r="G7" s="173"/>
      <c r="H7" s="173"/>
    </row>
    <row r="8" spans="1:8" x14ac:dyDescent="0.25">
      <c r="A8" s="173"/>
      <c r="B8" s="170"/>
      <c r="C8" s="170"/>
      <c r="D8" s="171"/>
      <c r="E8" s="172"/>
      <c r="F8" s="183">
        <f t="shared" si="0"/>
        <v>0</v>
      </c>
      <c r="G8" s="173"/>
      <c r="H8" s="173"/>
    </row>
    <row r="9" spans="1:8" x14ac:dyDescent="0.25">
      <c r="A9" s="173"/>
      <c r="B9" s="170"/>
      <c r="C9" s="170"/>
      <c r="D9" s="171"/>
      <c r="E9" s="172"/>
      <c r="F9" s="183">
        <f t="shared" si="0"/>
        <v>0</v>
      </c>
      <c r="G9" s="173"/>
      <c r="H9" s="173"/>
    </row>
    <row r="10" spans="1:8" x14ac:dyDescent="0.25">
      <c r="A10" s="173"/>
      <c r="B10" s="170"/>
      <c r="C10" s="170"/>
      <c r="D10" s="171"/>
      <c r="E10" s="172"/>
      <c r="F10" s="183">
        <f t="shared" si="0"/>
        <v>0</v>
      </c>
      <c r="G10" s="173"/>
      <c r="H10" s="173"/>
    </row>
    <row r="11" spans="1:8" x14ac:dyDescent="0.25">
      <c r="A11" s="173"/>
      <c r="B11" s="170"/>
      <c r="C11" s="170"/>
      <c r="D11" s="171"/>
      <c r="E11" s="172"/>
      <c r="F11" s="183">
        <f t="shared" si="0"/>
        <v>0</v>
      </c>
      <c r="G11" s="173"/>
      <c r="H11" s="173"/>
    </row>
    <row r="12" spans="1:8" x14ac:dyDescent="0.25">
      <c r="A12" s="173"/>
      <c r="B12" s="170"/>
      <c r="C12" s="170"/>
      <c r="D12" s="171"/>
      <c r="E12" s="172"/>
      <c r="F12" s="183">
        <f t="shared" si="0"/>
        <v>0</v>
      </c>
      <c r="G12" s="173"/>
      <c r="H12" s="173"/>
    </row>
    <row r="13" spans="1:8" x14ac:dyDescent="0.25">
      <c r="A13" s="173"/>
      <c r="B13" s="170"/>
      <c r="C13" s="170"/>
      <c r="D13" s="171"/>
      <c r="E13" s="172"/>
      <c r="F13" s="183">
        <f t="shared" si="0"/>
        <v>0</v>
      </c>
      <c r="G13" s="173"/>
      <c r="H13" s="173"/>
    </row>
    <row r="14" spans="1:8" x14ac:dyDescent="0.25">
      <c r="A14" s="173"/>
      <c r="B14" s="170"/>
      <c r="C14" s="170"/>
      <c r="D14" s="171"/>
      <c r="E14" s="172"/>
      <c r="F14" s="183">
        <f t="shared" si="0"/>
        <v>0</v>
      </c>
      <c r="G14" s="173"/>
      <c r="H14" s="173"/>
    </row>
    <row r="15" spans="1:8" x14ac:dyDescent="0.25">
      <c r="A15" s="173"/>
      <c r="B15" s="170"/>
      <c r="C15" s="170"/>
      <c r="D15" s="171"/>
      <c r="E15" s="172"/>
      <c r="F15" s="183">
        <f t="shared" si="0"/>
        <v>0</v>
      </c>
      <c r="G15" s="173"/>
      <c r="H15" s="173"/>
    </row>
    <row r="16" spans="1:8" x14ac:dyDescent="0.25">
      <c r="A16" s="173"/>
      <c r="B16" s="170"/>
      <c r="C16" s="170"/>
      <c r="D16" s="171"/>
      <c r="E16" s="172"/>
      <c r="F16" s="183">
        <f t="shared" si="0"/>
        <v>0</v>
      </c>
      <c r="G16" s="173"/>
      <c r="H16" s="173"/>
    </row>
    <row r="17" spans="1:8" x14ac:dyDescent="0.25">
      <c r="A17" s="173"/>
      <c r="B17" s="170"/>
      <c r="C17" s="170"/>
      <c r="D17" s="171"/>
      <c r="E17" s="172"/>
      <c r="F17" s="183">
        <f t="shared" si="0"/>
        <v>0</v>
      </c>
      <c r="G17" s="173"/>
      <c r="H17" s="173"/>
    </row>
    <row r="18" spans="1:8" x14ac:dyDescent="0.25">
      <c r="A18" s="173"/>
      <c r="B18" s="170"/>
      <c r="C18" s="170"/>
      <c r="D18" s="171"/>
      <c r="E18" s="172"/>
      <c r="F18" s="183">
        <f t="shared" si="0"/>
        <v>0</v>
      </c>
      <c r="G18" s="173"/>
      <c r="H18" s="173"/>
    </row>
    <row r="19" spans="1:8" x14ac:dyDescent="0.25">
      <c r="A19" s="173"/>
      <c r="B19" s="170"/>
      <c r="C19" s="170"/>
      <c r="D19" s="171"/>
      <c r="E19" s="172"/>
      <c r="F19" s="183">
        <f t="shared" si="0"/>
        <v>0</v>
      </c>
      <c r="G19" s="173"/>
      <c r="H19" s="173"/>
    </row>
    <row r="20" spans="1:8" x14ac:dyDescent="0.25">
      <c r="A20" s="173"/>
      <c r="B20" s="170"/>
      <c r="C20" s="170"/>
      <c r="D20" s="171"/>
      <c r="E20" s="172"/>
      <c r="F20" s="183">
        <f t="shared" si="0"/>
        <v>0</v>
      </c>
      <c r="G20" s="173"/>
      <c r="H20" s="173"/>
    </row>
    <row r="21" spans="1:8" x14ac:dyDescent="0.25">
      <c r="A21" s="173"/>
      <c r="B21" s="170"/>
      <c r="C21" s="170"/>
      <c r="D21" s="171"/>
      <c r="E21" s="172"/>
      <c r="F21" s="183">
        <f t="shared" si="0"/>
        <v>0</v>
      </c>
      <c r="G21" s="173"/>
      <c r="H21" s="173"/>
    </row>
    <row r="22" spans="1:8" x14ac:dyDescent="0.25">
      <c r="A22" s="173"/>
      <c r="B22" s="170"/>
      <c r="C22" s="170"/>
      <c r="D22" s="171"/>
      <c r="E22" s="172"/>
      <c r="F22" s="183">
        <f t="shared" si="0"/>
        <v>0</v>
      </c>
      <c r="G22" s="173"/>
      <c r="H22" s="173"/>
    </row>
    <row r="23" spans="1:8" x14ac:dyDescent="0.25">
      <c r="A23" s="173"/>
      <c r="B23" s="170"/>
      <c r="C23" s="170"/>
      <c r="D23" s="171"/>
      <c r="E23" s="172"/>
      <c r="F23" s="183">
        <f t="shared" si="0"/>
        <v>0</v>
      </c>
      <c r="G23" s="173"/>
      <c r="H23" s="173"/>
    </row>
    <row r="24" spans="1:8" x14ac:dyDescent="0.25">
      <c r="A24" s="173"/>
      <c r="B24" s="170"/>
      <c r="C24" s="170"/>
      <c r="D24" s="171"/>
      <c r="E24" s="172"/>
      <c r="F24" s="183">
        <f t="shared" si="0"/>
        <v>0</v>
      </c>
      <c r="G24" s="173"/>
      <c r="H24" s="173"/>
    </row>
    <row r="25" spans="1:8" x14ac:dyDescent="0.25">
      <c r="A25" s="173"/>
      <c r="B25" s="170"/>
      <c r="C25" s="170"/>
      <c r="D25" s="171"/>
      <c r="E25" s="172"/>
      <c r="F25" s="183">
        <f t="shared" si="0"/>
        <v>0</v>
      </c>
      <c r="G25" s="173"/>
      <c r="H25" s="173"/>
    </row>
    <row r="26" spans="1:8" x14ac:dyDescent="0.25">
      <c r="A26" s="173"/>
      <c r="B26" s="170"/>
      <c r="C26" s="170"/>
      <c r="D26" s="171"/>
      <c r="E26" s="172"/>
      <c r="F26" s="183">
        <f t="shared" si="0"/>
        <v>0</v>
      </c>
      <c r="G26" s="173"/>
      <c r="H26" s="173"/>
    </row>
    <row r="27" spans="1:8" x14ac:dyDescent="0.25">
      <c r="A27" s="173"/>
      <c r="B27" s="170"/>
      <c r="C27" s="170"/>
      <c r="D27" s="171"/>
      <c r="E27" s="172"/>
      <c r="F27" s="183">
        <f t="shared" si="0"/>
        <v>0</v>
      </c>
      <c r="G27" s="173"/>
      <c r="H27" s="173"/>
    </row>
    <row r="28" spans="1:8" x14ac:dyDescent="0.25">
      <c r="A28" s="173"/>
      <c r="B28" s="170"/>
      <c r="C28" s="170"/>
      <c r="D28" s="171"/>
      <c r="E28" s="172"/>
      <c r="F28" s="183">
        <f t="shared" si="0"/>
        <v>0</v>
      </c>
      <c r="G28" s="173"/>
      <c r="H28" s="173"/>
    </row>
    <row r="29" spans="1:8" x14ac:dyDescent="0.25">
      <c r="A29" s="173"/>
      <c r="B29" s="170"/>
      <c r="C29" s="170"/>
      <c r="D29" s="171"/>
      <c r="E29" s="172"/>
      <c r="F29" s="183">
        <f t="shared" si="0"/>
        <v>0</v>
      </c>
      <c r="G29" s="173"/>
      <c r="H29" s="173"/>
    </row>
    <row r="30" spans="1:8" x14ac:dyDescent="0.25">
      <c r="A30" s="173"/>
      <c r="B30" s="170"/>
      <c r="C30" s="170"/>
      <c r="D30" s="171"/>
      <c r="E30" s="172"/>
      <c r="F30" s="183">
        <f t="shared" si="0"/>
        <v>0</v>
      </c>
      <c r="G30" s="173"/>
      <c r="H30" s="173"/>
    </row>
    <row r="31" spans="1:8" x14ac:dyDescent="0.25">
      <c r="A31" s="173"/>
      <c r="B31" s="170"/>
      <c r="C31" s="170"/>
      <c r="D31" s="171"/>
      <c r="E31" s="172"/>
      <c r="F31" s="183">
        <f t="shared" si="0"/>
        <v>0</v>
      </c>
      <c r="G31" s="173"/>
      <c r="H31" s="173"/>
    </row>
    <row r="32" spans="1:8" x14ac:dyDescent="0.25">
      <c r="A32" s="173"/>
      <c r="B32" s="170"/>
      <c r="C32" s="170"/>
      <c r="D32" s="171"/>
      <c r="E32" s="172"/>
      <c r="F32" s="183">
        <f t="shared" si="0"/>
        <v>0</v>
      </c>
      <c r="G32" s="173"/>
      <c r="H32" s="173"/>
    </row>
    <row r="33" spans="1:8" x14ac:dyDescent="0.25">
      <c r="A33" s="173"/>
      <c r="B33" s="170"/>
      <c r="C33" s="170"/>
      <c r="D33" s="171"/>
      <c r="E33" s="172"/>
      <c r="F33" s="183">
        <f t="shared" si="0"/>
        <v>0</v>
      </c>
      <c r="G33" s="173"/>
      <c r="H33" s="173"/>
    </row>
    <row r="34" spans="1:8" x14ac:dyDescent="0.25">
      <c r="A34" s="173"/>
      <c r="B34" s="170"/>
      <c r="C34" s="170"/>
      <c r="D34" s="171"/>
      <c r="E34" s="172"/>
      <c r="F34" s="183">
        <f t="shared" si="0"/>
        <v>0</v>
      </c>
      <c r="G34" s="173"/>
      <c r="H34" s="173"/>
    </row>
    <row r="35" spans="1:8" x14ac:dyDescent="0.25">
      <c r="A35" s="173"/>
      <c r="B35" s="170"/>
      <c r="C35" s="170"/>
      <c r="D35" s="171"/>
      <c r="E35" s="172"/>
      <c r="F35" s="183">
        <f t="shared" si="0"/>
        <v>0</v>
      </c>
      <c r="G35" s="173"/>
      <c r="H35" s="173"/>
    </row>
    <row r="36" spans="1:8" x14ac:dyDescent="0.25">
      <c r="A36" s="173"/>
      <c r="B36" s="170"/>
      <c r="C36" s="170"/>
      <c r="D36" s="171"/>
      <c r="E36" s="172"/>
      <c r="F36" s="183">
        <f t="shared" si="0"/>
        <v>0</v>
      </c>
      <c r="G36" s="173"/>
      <c r="H36" s="173"/>
    </row>
    <row r="37" spans="1:8" x14ac:dyDescent="0.25">
      <c r="A37" s="173"/>
      <c r="B37" s="170"/>
      <c r="C37" s="170"/>
      <c r="D37" s="171"/>
      <c r="E37" s="172"/>
      <c r="F37" s="183">
        <f t="shared" si="0"/>
        <v>0</v>
      </c>
      <c r="G37" s="173"/>
      <c r="H37" s="173"/>
    </row>
    <row r="38" spans="1:8" x14ac:dyDescent="0.25">
      <c r="A38" s="173"/>
      <c r="B38" s="170"/>
      <c r="C38" s="170"/>
      <c r="D38" s="171"/>
      <c r="E38" s="172"/>
      <c r="F38" s="183">
        <f t="shared" si="0"/>
        <v>0</v>
      </c>
      <c r="G38" s="173"/>
      <c r="H38" s="173"/>
    </row>
    <row r="39" spans="1:8" x14ac:dyDescent="0.25">
      <c r="A39" s="173"/>
      <c r="B39" s="170"/>
      <c r="C39" s="170"/>
      <c r="D39" s="171"/>
      <c r="E39" s="172"/>
      <c r="F39" s="183">
        <f t="shared" si="0"/>
        <v>0</v>
      </c>
      <c r="G39" s="173"/>
      <c r="H39" s="173"/>
    </row>
    <row r="40" spans="1:8" x14ac:dyDescent="0.25">
      <c r="A40" s="173"/>
      <c r="B40" s="170"/>
      <c r="C40" s="170"/>
      <c r="D40" s="171"/>
      <c r="E40" s="172"/>
      <c r="F40" s="183">
        <f t="shared" si="0"/>
        <v>0</v>
      </c>
      <c r="G40" s="173"/>
      <c r="H40" s="173"/>
    </row>
    <row r="41" spans="1:8" x14ac:dyDescent="0.25">
      <c r="A41" s="173"/>
      <c r="B41" s="170"/>
      <c r="C41" s="170"/>
      <c r="D41" s="171"/>
      <c r="E41" s="172"/>
      <c r="F41" s="183">
        <f t="shared" si="0"/>
        <v>0</v>
      </c>
      <c r="G41" s="173"/>
      <c r="H41" s="173"/>
    </row>
    <row r="42" spans="1:8" x14ac:dyDescent="0.25">
      <c r="A42" s="173"/>
      <c r="B42" s="170"/>
      <c r="C42" s="170"/>
      <c r="D42" s="171"/>
      <c r="E42" s="172"/>
      <c r="F42" s="183">
        <f t="shared" si="0"/>
        <v>0</v>
      </c>
      <c r="G42" s="173"/>
      <c r="H42" s="173"/>
    </row>
    <row r="43" spans="1:8" x14ac:dyDescent="0.25">
      <c r="A43" s="173"/>
      <c r="B43" s="170"/>
      <c r="C43" s="170"/>
      <c r="D43" s="171"/>
      <c r="E43" s="172"/>
      <c r="F43" s="183">
        <f t="shared" si="0"/>
        <v>0</v>
      </c>
      <c r="G43" s="173"/>
      <c r="H43" s="173"/>
    </row>
    <row r="44" spans="1:8" s="1" customFormat="1" ht="18" x14ac:dyDescent="0.25">
      <c r="A44" s="61"/>
      <c r="B44" s="187"/>
      <c r="C44" s="187" t="s">
        <v>72</v>
      </c>
      <c r="D44" s="188">
        <f>SUM(D5:D43)</f>
        <v>0</v>
      </c>
      <c r="E44" s="188">
        <f>SUM(E5:E43)</f>
        <v>0</v>
      </c>
      <c r="F44" s="189">
        <f>F5+D44-E44</f>
        <v>0</v>
      </c>
      <c r="G44" s="61"/>
      <c r="H44" s="61"/>
    </row>
    <row r="45" spans="1:8" x14ac:dyDescent="0.25">
      <c r="A45" s="173"/>
      <c r="B45" s="173"/>
      <c r="C45" s="173"/>
      <c r="D45" s="173"/>
      <c r="E45" s="173"/>
      <c r="F45" s="173"/>
      <c r="G45" s="173"/>
      <c r="H45" s="173"/>
    </row>
    <row r="46" spans="1:8" x14ac:dyDescent="0.25"/>
  </sheetData>
  <sheetProtection algorithmName="SHA-512" hashValue="+iwhPbrYjpOZ0OmGYGjkRcVkI5WecFJzUfybpcklec7E0GEuoU0BS3PGQVi5WHPfiZtvsNPpF5w28/VHal7zUw==" saltValue="cxU45YCIADPnQUV018yAqA==" spinCount="100000" sheet="1" objects="1" scenarios="1" insertColumns="0" insertRows="0" selectLockedCells="1" sort="0"/>
  <conditionalFormatting sqref="D6:D43">
    <cfRule type="cellIs" dxfId="1" priority="1" operator="greaterThan">
      <formula>0</formula>
    </cfRule>
  </conditionalFormatting>
  <conditionalFormatting sqref="F6:F43"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9" ma:contentTypeDescription="Create a new document." ma:contentTypeScope="" ma:versionID="a8508d8d01c9e18401df645c4dc4fdb8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d87a1c65b3b3f5e2b50fda76bfa08104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A945A-9AC5-48AA-A204-61A1AA3F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802F2-E12D-49F2-BFF2-5AC106DF2A05}">
  <ds:schemaRefs>
    <ds:schemaRef ds:uri="http://schemas.microsoft.com/office/2006/metadata/properties"/>
    <ds:schemaRef ds:uri="http://schemas.microsoft.com/office/infopath/2007/PartnerControls"/>
    <ds:schemaRef ds:uri="1f2e8c56-eeb4-42fc-bcb5-78128bd7bdfc"/>
    <ds:schemaRef ds:uri="ce7ae68b-b713-4a35-9555-d925848887a4"/>
  </ds:schemaRefs>
</ds:datastoreItem>
</file>

<file path=customXml/itemProps3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START HERE</vt:lpstr>
      <vt:lpstr>INCOME (A+B=C)</vt:lpstr>
      <vt:lpstr>EXPENSES (C-D=E)</vt:lpstr>
      <vt:lpstr>Reconciliation Tab</vt:lpstr>
      <vt:lpstr>Year End Financial Entries</vt:lpstr>
      <vt:lpstr>Incentive Card Tracking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Sheppard</dc:creator>
  <cp:keywords/>
  <dc:description/>
  <cp:lastModifiedBy>Mary Seever</cp:lastModifiedBy>
  <cp:revision/>
  <dcterms:created xsi:type="dcterms:W3CDTF">2014-04-17T21:52:51Z</dcterms:created>
  <dcterms:modified xsi:type="dcterms:W3CDTF">2025-09-24T17:53:38Z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